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1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2">'S'!$A$1:$O$32</definedName>
    <definedName name="_xlnm.Print_Area" localSheetId="0">'Лист 1'!$A$1:$S$36</definedName>
    <definedName name="_xlnm.Print_Area" localSheetId="1">'Т'!$A$1:$O$29</definedName>
  </definedNames>
  <calcPr fullCalcOnLoad="1"/>
</workbook>
</file>

<file path=xl/sharedStrings.xml><?xml version="1.0" encoding="utf-8"?>
<sst xmlns="http://schemas.openxmlformats.org/spreadsheetml/2006/main" count="330" uniqueCount="125">
  <si>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</si>
  <si>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</si>
  <si>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</si>
  <si>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</si>
  <si>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</si>
  <si>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</si>
  <si>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</si>
  <si>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</si>
  <si>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</si>
  <si>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</si>
  <si>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</si>
  <si>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</si>
  <si>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</si>
  <si>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</si>
  <si>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</si>
  <si>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</si>
  <si>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</si>
  <si>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</si>
  <si>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</si>
  <si>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</si>
  <si>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</si>
  <si>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</si>
  <si>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</si>
  <si>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</si>
  <si>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</si>
  <si>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</si>
  <si>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</si>
  <si>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</si>
  <si>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</si>
  <si>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</si>
  <si>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</si>
  <si>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</si>
  <si>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ФКС Костромской области</t>
  </si>
  <si>
    <t>S</t>
  </si>
  <si>
    <t>Т</t>
  </si>
  <si>
    <t>б/к</t>
  </si>
  <si>
    <t xml:space="preserve">метис </t>
  </si>
  <si>
    <t>Яна</t>
  </si>
  <si>
    <t>метис</t>
  </si>
  <si>
    <t>шелти</t>
  </si>
  <si>
    <t xml:space="preserve">к. пудель </t>
  </si>
  <si>
    <t>Хлоя</t>
  </si>
  <si>
    <t>Амаретто Блэк</t>
  </si>
  <si>
    <t>Гордый Лис</t>
  </si>
  <si>
    <t>Каспер</t>
  </si>
  <si>
    <t>шпиц</t>
  </si>
  <si>
    <t>Дана</t>
  </si>
  <si>
    <t>Медведкова Елена, г.Иваново</t>
  </si>
  <si>
    <t>доберман</t>
  </si>
  <si>
    <t>Буч</t>
  </si>
  <si>
    <t>малинуа</t>
  </si>
  <si>
    <t>Алмаз</t>
  </si>
  <si>
    <t>Соколова Светлана, г.Кострома</t>
  </si>
  <si>
    <t>Молчанова Светлана, г.Кострома</t>
  </si>
  <si>
    <t>Ларионова Светлана, г.Иваново</t>
  </si>
  <si>
    <t>Сычёва Юлия, г.Иваново</t>
  </si>
  <si>
    <t>Нафани Кеннет Блю Бриз</t>
  </si>
  <si>
    <t>Айскнехт Роберт Брюс</t>
  </si>
  <si>
    <t>Прайм Тайм</t>
  </si>
  <si>
    <t>Петарда</t>
  </si>
  <si>
    <t>Клюквина Екатерина, г.Иваново</t>
  </si>
  <si>
    <t>Сагдеев Руслан, г.Иваново</t>
  </si>
  <si>
    <t>Рубченя Анастасия, г.Кострома</t>
  </si>
  <si>
    <t>пудель</t>
  </si>
  <si>
    <t>Кенвивиэл Бэлл</t>
  </si>
  <si>
    <t>Алексеева Элла, г.Кострома</t>
  </si>
  <si>
    <t>Марченко Марина, г.Кострома</t>
  </si>
  <si>
    <t>Бабынина Анастасия, г.Кострома</t>
  </si>
  <si>
    <t>Лисицына Ольга, г.Ярославль</t>
  </si>
  <si>
    <t>Айскнехт Эльфания</t>
  </si>
  <si>
    <t>Звездная Экспрессия</t>
  </si>
  <si>
    <t>Дорсдорф Орхидея</t>
  </si>
  <si>
    <t>Винни Пух</t>
  </si>
  <si>
    <t>снят</t>
  </si>
  <si>
    <t>керри блю терьер</t>
  </si>
  <si>
    <t>Жаклин</t>
  </si>
  <si>
    <t>Нафани Кверти</t>
  </si>
  <si>
    <t>ам стаф терьер</t>
  </si>
  <si>
    <t>Джерри</t>
  </si>
  <si>
    <t>Фруктовая Карамелька</t>
  </si>
  <si>
    <t>Кузнецова Маргарита, г.Рыбинск</t>
  </si>
  <si>
    <t>ам. Кокер</t>
  </si>
  <si>
    <t>Шера</t>
  </si>
  <si>
    <t>Сычева Юлия, г.Иваново</t>
  </si>
  <si>
    <t>Петрова Юлия, Г.Иваново</t>
  </si>
  <si>
    <t>цвергпинчер</t>
  </si>
  <si>
    <t>Электровеник</t>
  </si>
  <si>
    <t>Квасова Евгения, г.Кострома</t>
  </si>
  <si>
    <t>Курочкин Станислав, г.Кострома</t>
  </si>
  <si>
    <t>Герасимова Марина, г.Иваново</t>
  </si>
  <si>
    <t>Феррари</t>
  </si>
  <si>
    <t>Ивушка</t>
  </si>
  <si>
    <t>Торнео Драйв</t>
  </si>
  <si>
    <t>Сергеев Николай, г.Кострома</t>
  </si>
  <si>
    <t>Нина</t>
  </si>
  <si>
    <t>10 июля 2011г.</t>
  </si>
  <si>
    <t>Бабынина Елена</t>
  </si>
  <si>
    <t>Нерехтский Кубок по аджилити</t>
  </si>
  <si>
    <t>Лисицина Ольга, г.Ярославль</t>
  </si>
  <si>
    <t>Кошкин Юрий,</t>
  </si>
  <si>
    <t>Дмитриева Анна, г.Кострома</t>
  </si>
  <si>
    <t>Бой</t>
  </si>
  <si>
    <t>тервюрен</t>
  </si>
  <si>
    <t>Бенгалия</t>
  </si>
  <si>
    <t>Альмера</t>
  </si>
  <si>
    <t>Пимина Любовь,г.с.Петербург</t>
  </si>
  <si>
    <t>Микса</t>
  </si>
  <si>
    <t>Горячева Светлана, г.Кострома</t>
  </si>
  <si>
    <t>Тина</t>
  </si>
  <si>
    <t>Харламова Юлия, г.Череповец</t>
  </si>
  <si>
    <t xml:space="preserve"> Шелли</t>
  </si>
  <si>
    <t xml:space="preserve">шелти </t>
  </si>
  <si>
    <t>Эдельвейс</t>
  </si>
  <si>
    <t>Котова Елена, г.Кострома</t>
  </si>
  <si>
    <t>бигль</t>
  </si>
  <si>
    <t>Флинт</t>
  </si>
  <si>
    <t>Чиффа</t>
  </si>
  <si>
    <t>Виола</t>
  </si>
  <si>
    <t>Рейнджери</t>
  </si>
  <si>
    <t>Изумрудик</t>
  </si>
  <si>
    <t>папильон</t>
  </si>
  <si>
    <t>Имидж</t>
  </si>
  <si>
    <t>Мотя</t>
  </si>
  <si>
    <t>не явка</t>
  </si>
  <si>
    <t>Орион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</si>
</sst>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Continuous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textRotation="255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5" fillId="33" borderId="13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4" xfId="0" applyNumberForma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14" xfId="0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NumberForma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vertical="center"/>
    </xf>
    <xf numFmtId="49" fontId="0" fillId="0" borderId="14" xfId="0" applyNumberFormat="1" applyBorder="1" applyAlignment="1">
      <alignment wrapText="1"/>
    </xf>
    <xf numFmtId="0" fontId="19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33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22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2" fontId="0" fillId="0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2" fontId="24" fillId="36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4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43" t="s">
        <v>24</v>
      </c>
      <c r="S1" s="144"/>
      <c r="U1" s="143" t="s">
        <v>24</v>
      </c>
      <c r="V1" s="144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sheetProtection/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11.1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5" ht="22.5" customHeight="1" thickBot="1" thickTop="1">
      <c r="A1" s="71" t="s">
        <v>29</v>
      </c>
      <c r="B1" s="72" t="s">
        <v>95</v>
      </c>
      <c r="C1" s="58"/>
      <c r="D1" s="56"/>
      <c r="E1" s="56"/>
      <c r="F1" s="56"/>
      <c r="G1" s="58"/>
      <c r="H1" s="58"/>
      <c r="I1" s="145" t="s">
        <v>97</v>
      </c>
      <c r="J1" s="146"/>
      <c r="K1" s="146"/>
      <c r="L1" s="146"/>
      <c r="M1" s="147"/>
      <c r="N1" s="5"/>
      <c r="O1" s="58"/>
    </row>
    <row r="2" spans="1:15" ht="10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48" t="s">
        <v>96</v>
      </c>
      <c r="D3" s="148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3" t="s">
        <v>25</v>
      </c>
      <c r="F6" s="4"/>
      <c r="G6" s="4"/>
      <c r="H6" s="29">
        <v>165</v>
      </c>
      <c r="I6" s="63" t="s">
        <v>25</v>
      </c>
      <c r="J6" s="4"/>
      <c r="K6" s="4"/>
      <c r="L6" s="29">
        <v>134</v>
      </c>
      <c r="M6" s="4"/>
      <c r="N6" s="4"/>
      <c r="O6" s="4"/>
    </row>
    <row r="7" spans="1:15" ht="15">
      <c r="A7" s="4"/>
      <c r="B7" s="37" t="s">
        <v>23</v>
      </c>
      <c r="C7" s="87">
        <v>9</v>
      </c>
      <c r="D7" s="5"/>
      <c r="E7" s="63" t="s">
        <v>16</v>
      </c>
      <c r="F7" s="4"/>
      <c r="G7" s="4"/>
      <c r="H7" s="85">
        <v>3.7</v>
      </c>
      <c r="I7" s="63" t="s">
        <v>16</v>
      </c>
      <c r="J7" s="4"/>
      <c r="K7" s="4"/>
      <c r="L7" s="85">
        <v>3.9</v>
      </c>
      <c r="M7" s="4"/>
      <c r="N7" s="4"/>
      <c r="O7" s="4"/>
    </row>
    <row r="8" spans="1:15" ht="14.25">
      <c r="A8" s="4"/>
      <c r="B8" s="5"/>
      <c r="C8" s="5"/>
      <c r="D8" s="5"/>
      <c r="E8" s="62" t="s">
        <v>0</v>
      </c>
      <c r="F8" s="5"/>
      <c r="G8" s="4"/>
      <c r="H8" s="67">
        <v>45</v>
      </c>
      <c r="I8" s="62" t="s">
        <v>0</v>
      </c>
      <c r="J8" s="4"/>
      <c r="K8" s="4"/>
      <c r="L8" s="67">
        <v>35</v>
      </c>
      <c r="M8" s="4"/>
      <c r="N8" s="4"/>
      <c r="O8" s="73" t="s">
        <v>34</v>
      </c>
    </row>
    <row r="9" spans="1:15" ht="16.5">
      <c r="A9" s="5"/>
      <c r="B9" s="66" t="s">
        <v>21</v>
      </c>
      <c r="C9" s="4"/>
      <c r="D9" s="4"/>
      <c r="E9" s="61" t="s">
        <v>26</v>
      </c>
      <c r="F9" s="5"/>
      <c r="G9" s="5"/>
      <c r="H9" s="29">
        <v>67</v>
      </c>
      <c r="I9" s="61" t="s">
        <v>26</v>
      </c>
      <c r="J9" s="5"/>
      <c r="K9" s="4"/>
      <c r="L9" s="75">
        <v>53</v>
      </c>
      <c r="M9" s="66" t="s">
        <v>28</v>
      </c>
      <c r="N9" s="5"/>
      <c r="O9" s="74"/>
    </row>
    <row r="10" spans="1:15" ht="75.75" customHeight="1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</row>
    <row r="11" spans="1:15" ht="12.75" customHeight="1">
      <c r="A11" s="102">
        <v>1</v>
      </c>
      <c r="B11" s="106" t="s">
        <v>47</v>
      </c>
      <c r="C11" s="106" t="s">
        <v>45</v>
      </c>
      <c r="D11" s="107" t="s">
        <v>69</v>
      </c>
      <c r="E11" s="93">
        <v>5</v>
      </c>
      <c r="F11" s="94">
        <v>49.11</v>
      </c>
      <c r="G11" s="94">
        <f aca="true" t="shared" si="0" ref="G11:G16">IF(F11=0,120,IF(F11&gt;$H$9,120,IF(F11&lt;$H$8,0,IF($H$9&gt;F11&gt;$H$8,F11-$H$8))))</f>
        <v>4.109999999999999</v>
      </c>
      <c r="H11" s="95">
        <f aca="true" t="shared" si="1" ref="H11:H16">IF(G11=120,120,SUM(E11,G11))</f>
        <v>9.11</v>
      </c>
      <c r="I11" s="93">
        <v>0</v>
      </c>
      <c r="J11" s="94">
        <v>34.59</v>
      </c>
      <c r="K11" s="94">
        <f aca="true" t="shared" si="2" ref="K11:K16">IF(J11=0,100,IF(J11&gt;$L$9,100,IF(J11&lt;$L$8,0,IF($L$9&gt;J11&gt;$L$8,J11-$L$8))))</f>
        <v>0</v>
      </c>
      <c r="L11" s="95">
        <f aca="true" t="shared" si="3" ref="L11:L16">IF(K11=100,100,SUM(I11,K11))</f>
        <v>0</v>
      </c>
      <c r="M11" s="96">
        <f aca="true" t="shared" si="4" ref="M11:M16">SUM(H11,L11)</f>
        <v>9.11</v>
      </c>
      <c r="N11" s="94">
        <f aca="true" t="shared" si="5" ref="N11:N16">SUM(F11,J11)</f>
        <v>83.7</v>
      </c>
      <c r="O11" s="112">
        <v>1</v>
      </c>
    </row>
    <row r="12" spans="1:15" ht="12.75" customHeight="1">
      <c r="A12" s="1">
        <v>2</v>
      </c>
      <c r="B12" s="106" t="s">
        <v>47</v>
      </c>
      <c r="C12" s="106" t="s">
        <v>45</v>
      </c>
      <c r="D12" s="106" t="s">
        <v>71</v>
      </c>
      <c r="E12" s="113" t="s">
        <v>73</v>
      </c>
      <c r="F12" s="1"/>
      <c r="G12" s="94">
        <f t="shared" si="0"/>
        <v>120</v>
      </c>
      <c r="H12" s="95">
        <f t="shared" si="1"/>
        <v>120</v>
      </c>
      <c r="I12" s="113">
        <v>0</v>
      </c>
      <c r="J12" s="1">
        <v>33.66</v>
      </c>
      <c r="K12" s="94">
        <f t="shared" si="2"/>
        <v>0</v>
      </c>
      <c r="L12" s="95">
        <f t="shared" si="3"/>
        <v>0</v>
      </c>
      <c r="M12" s="96">
        <f t="shared" si="4"/>
        <v>120</v>
      </c>
      <c r="N12" s="94">
        <f t="shared" si="5"/>
        <v>33.66</v>
      </c>
      <c r="O12" s="1"/>
    </row>
    <row r="13" spans="1:15" ht="12.75" customHeight="1">
      <c r="A13" s="1">
        <v>3</v>
      </c>
      <c r="B13" s="125" t="s">
        <v>84</v>
      </c>
      <c r="C13" s="124" t="s">
        <v>85</v>
      </c>
      <c r="D13" s="124" t="s">
        <v>124</v>
      </c>
      <c r="E13" s="1" t="s">
        <v>73</v>
      </c>
      <c r="F13" s="1"/>
      <c r="G13" s="94">
        <f t="shared" si="0"/>
        <v>120</v>
      </c>
      <c r="H13" s="95">
        <f t="shared" si="1"/>
        <v>120</v>
      </c>
      <c r="I13" s="1" t="s">
        <v>123</v>
      </c>
      <c r="J13" s="1"/>
      <c r="K13" s="94">
        <f t="shared" si="2"/>
        <v>100</v>
      </c>
      <c r="L13" s="95">
        <f t="shared" si="3"/>
        <v>100</v>
      </c>
      <c r="M13" s="96">
        <f t="shared" si="4"/>
        <v>220</v>
      </c>
      <c r="N13" s="94">
        <f t="shared" si="5"/>
        <v>0</v>
      </c>
      <c r="O13" s="1"/>
    </row>
    <row r="14" spans="1:15" ht="12.75" customHeight="1">
      <c r="A14" s="102">
        <v>4</v>
      </c>
      <c r="B14" s="125" t="s">
        <v>84</v>
      </c>
      <c r="C14" s="1" t="s">
        <v>39</v>
      </c>
      <c r="D14" s="107" t="s">
        <v>70</v>
      </c>
      <c r="E14" s="93" t="s">
        <v>73</v>
      </c>
      <c r="F14" s="94"/>
      <c r="G14" s="94">
        <f t="shared" si="0"/>
        <v>120</v>
      </c>
      <c r="H14" s="95">
        <f t="shared" si="1"/>
        <v>120</v>
      </c>
      <c r="I14" s="93" t="s">
        <v>123</v>
      </c>
      <c r="J14" s="94"/>
      <c r="K14" s="94">
        <f t="shared" si="2"/>
        <v>100</v>
      </c>
      <c r="L14" s="95">
        <f t="shared" si="3"/>
        <v>100</v>
      </c>
      <c r="M14" s="96">
        <f t="shared" si="4"/>
        <v>220</v>
      </c>
      <c r="N14" s="94">
        <f t="shared" si="5"/>
        <v>0</v>
      </c>
      <c r="O14" s="99"/>
    </row>
    <row r="15" spans="1:15" ht="12.75">
      <c r="A15" s="103">
        <v>5</v>
      </c>
      <c r="B15" s="86" t="s">
        <v>62</v>
      </c>
      <c r="C15" s="88" t="s">
        <v>85</v>
      </c>
      <c r="D15" s="1" t="s">
        <v>117</v>
      </c>
      <c r="E15" s="93" t="s">
        <v>73</v>
      </c>
      <c r="F15" s="94"/>
      <c r="G15" s="94">
        <f t="shared" si="0"/>
        <v>120</v>
      </c>
      <c r="H15" s="95">
        <f t="shared" si="1"/>
        <v>120</v>
      </c>
      <c r="I15" s="1" t="s">
        <v>73</v>
      </c>
      <c r="J15" s="94"/>
      <c r="K15" s="94">
        <f t="shared" si="2"/>
        <v>100</v>
      </c>
      <c r="L15" s="95">
        <f t="shared" si="3"/>
        <v>100</v>
      </c>
      <c r="M15" s="96">
        <f t="shared" si="4"/>
        <v>220</v>
      </c>
      <c r="N15" s="94">
        <f t="shared" si="5"/>
        <v>0</v>
      </c>
      <c r="O15" s="98"/>
    </row>
    <row r="16" spans="1:15" ht="12.75" customHeight="1">
      <c r="A16" s="1">
        <v>6</v>
      </c>
      <c r="B16" s="86" t="s">
        <v>83</v>
      </c>
      <c r="C16" s="86" t="s">
        <v>45</v>
      </c>
      <c r="D16" s="124" t="s">
        <v>118</v>
      </c>
      <c r="E16" s="113">
        <v>10</v>
      </c>
      <c r="F16" s="1">
        <v>56.23</v>
      </c>
      <c r="G16" s="94">
        <f t="shared" si="0"/>
        <v>11.229999999999997</v>
      </c>
      <c r="H16" s="95">
        <f t="shared" si="1"/>
        <v>21.229999999999997</v>
      </c>
      <c r="I16" s="1">
        <v>0</v>
      </c>
      <c r="J16" s="1">
        <v>41.58</v>
      </c>
      <c r="K16" s="94">
        <f t="shared" si="2"/>
        <v>6.579999999999998</v>
      </c>
      <c r="L16" s="95">
        <f t="shared" si="3"/>
        <v>6.579999999999998</v>
      </c>
      <c r="M16" s="96">
        <f t="shared" si="4"/>
        <v>27.809999999999995</v>
      </c>
      <c r="N16" s="94">
        <f t="shared" si="5"/>
        <v>97.81</v>
      </c>
      <c r="O16" s="99">
        <v>3</v>
      </c>
    </row>
    <row r="17" spans="1:15" ht="12.75">
      <c r="A17" s="1">
        <v>7</v>
      </c>
      <c r="B17" s="106" t="s">
        <v>65</v>
      </c>
      <c r="C17" s="106" t="s">
        <v>39</v>
      </c>
      <c r="D17" s="1" t="s">
        <v>119</v>
      </c>
      <c r="E17" s="1">
        <v>10</v>
      </c>
      <c r="F17" s="1">
        <v>51.91</v>
      </c>
      <c r="G17" s="94">
        <f>IF(F17=0,120,IF(F17&gt;$H$9,120,IF(F17&lt;$H$8,0,IF($H$9&gt;F17&gt;$H$8,F17-$H$8))))</f>
        <v>6.909999999999997</v>
      </c>
      <c r="H17" s="95">
        <f>IF(G17=120,120,SUM(E17,G17))</f>
        <v>16.909999999999997</v>
      </c>
      <c r="I17" s="1">
        <v>0</v>
      </c>
      <c r="J17" s="1">
        <v>38.14</v>
      </c>
      <c r="K17" s="94">
        <f>IF(J17=0,100,IF(J17&gt;$L$9,100,IF(J17&lt;$L$8,0,IF($L$9&gt;J17&gt;$L$8,J17-$L$8))))</f>
        <v>3.1400000000000006</v>
      </c>
      <c r="L17" s="95">
        <f>IF(K17=100,100,SUM(I17,K17))</f>
        <v>3.1400000000000006</v>
      </c>
      <c r="M17" s="96">
        <f>SUM(H17,L17)</f>
        <v>20.049999999999997</v>
      </c>
      <c r="N17" s="94">
        <f>SUM(F17,J17)</f>
        <v>90.05</v>
      </c>
      <c r="O17" s="1">
        <v>2</v>
      </c>
    </row>
    <row r="18" spans="1:15" ht="12.75">
      <c r="A18" s="1">
        <v>8</v>
      </c>
      <c r="B18" s="107" t="s">
        <v>105</v>
      </c>
      <c r="C18" s="107" t="s">
        <v>120</v>
      </c>
      <c r="D18" s="1" t="s">
        <v>121</v>
      </c>
      <c r="E18" s="1">
        <v>10</v>
      </c>
      <c r="F18" s="1">
        <v>53.43</v>
      </c>
      <c r="G18" s="94">
        <f>IF(F18=0,120,IF(F18&gt;$H$9,120,IF(F18&lt;$H$8,0,IF($H$9&gt;F18&gt;$H$8,F18-$H$8))))</f>
        <v>8.43</v>
      </c>
      <c r="H18" s="95">
        <f>IF(G18=120,120,SUM(E18,G18))</f>
        <v>18.43</v>
      </c>
      <c r="I18" s="1" t="s">
        <v>73</v>
      </c>
      <c r="J18" s="1"/>
      <c r="K18" s="94">
        <f>IF(J18=0,100,IF(J18&gt;$L$9,100,IF(J18&lt;$L$8,0,IF($L$9&gt;J18&gt;$L$8,J18-$L$8))))</f>
        <v>100</v>
      </c>
      <c r="L18" s="95">
        <f>IF(K18=100,100,SUM(I18,K18))</f>
        <v>100</v>
      </c>
      <c r="M18" s="96">
        <f>SUM(H18,L18)</f>
        <v>118.43</v>
      </c>
      <c r="N18" s="94">
        <f>SUM(F18,J18)</f>
        <v>53.43</v>
      </c>
      <c r="O18" s="1"/>
    </row>
    <row r="19" spans="1:15" ht="12.75">
      <c r="A19" s="1">
        <v>9</v>
      </c>
      <c r="B19" s="107" t="s">
        <v>80</v>
      </c>
      <c r="C19" s="106" t="s">
        <v>85</v>
      </c>
      <c r="D19" s="106" t="s">
        <v>122</v>
      </c>
      <c r="E19" s="1" t="s">
        <v>73</v>
      </c>
      <c r="F19" s="1"/>
      <c r="G19" s="94">
        <f>IF(F19=0,120,IF(F19&gt;$H$9,120,IF(F19&lt;$H$8,0,IF($H$9&gt;F19&gt;$H$8,F19-$H$8))))</f>
        <v>120</v>
      </c>
      <c r="H19" s="95">
        <f>IF(G19=120,120,SUM(E19,G19))</f>
        <v>120</v>
      </c>
      <c r="I19" s="1" t="s">
        <v>123</v>
      </c>
      <c r="J19" s="1"/>
      <c r="K19" s="94">
        <f>IF(J19=0,100,IF(J19&gt;$L$9,100,IF(J19&lt;$L$8,0,IF($L$9&gt;J19&gt;$L$8,J19-$L$8))))</f>
        <v>100</v>
      </c>
      <c r="L19" s="95">
        <f>IF(K19=100,100,SUM(I19,K19))</f>
        <v>100</v>
      </c>
      <c r="M19" s="96">
        <f>SUM(H19,L19)</f>
        <v>220</v>
      </c>
      <c r="N19" s="94">
        <f>SUM(F19,J19)</f>
        <v>0</v>
      </c>
      <c r="O19" s="1"/>
    </row>
    <row r="20" spans="2:4" ht="12.75">
      <c r="B20" s="122"/>
      <c r="C20" s="121"/>
      <c r="D20" s="122"/>
    </row>
    <row r="21" ht="12.75">
      <c r="D21" s="115"/>
    </row>
    <row r="22" ht="12.75">
      <c r="D22" s="89"/>
    </row>
    <row r="23" ht="12.75">
      <c r="D23" s="137"/>
    </row>
    <row r="27" spans="2:3" ht="12.75">
      <c r="B27" s="138"/>
      <c r="C27" s="139"/>
    </row>
    <row r="28" spans="2:3" ht="12.75">
      <c r="B28" s="140"/>
      <c r="C28" s="140"/>
    </row>
    <row r="29" spans="2:3" ht="12.75">
      <c r="B29" s="138"/>
      <c r="C29" s="141"/>
    </row>
  </sheetData>
  <sheetProtection/>
  <mergeCells count="2">
    <mergeCell ref="I1:M1"/>
    <mergeCell ref="C3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516"/>
  <sheetViews>
    <sheetView view="pageBreakPreview" zoomScaleSheetLayoutView="100" zoomScalePageLayoutView="0" workbookViewId="0" topLeftCell="A7">
      <selection activeCell="B16" sqref="B16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7.875" style="0" customWidth="1"/>
    <col min="6" max="6" width="8.00390625" style="0" customWidth="1"/>
    <col min="7" max="8" width="7.875" style="0" customWidth="1"/>
    <col min="9" max="9" width="8.25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1" t="s">
        <v>29</v>
      </c>
      <c r="B1" s="72" t="s">
        <v>95</v>
      </c>
      <c r="C1" s="58"/>
      <c r="D1" s="56"/>
      <c r="E1" s="56"/>
      <c r="F1" s="56"/>
      <c r="G1" s="58"/>
      <c r="H1" s="58"/>
      <c r="I1" s="145" t="s">
        <v>97</v>
      </c>
      <c r="J1" s="146"/>
      <c r="K1" s="146"/>
      <c r="L1" s="146"/>
      <c r="M1" s="147"/>
      <c r="N1" s="5"/>
      <c r="O1" s="58"/>
    </row>
    <row r="2" spans="1:15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48" t="s">
        <v>96</v>
      </c>
      <c r="D3" s="148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9">
        <v>165</v>
      </c>
      <c r="I6" s="63" t="s">
        <v>25</v>
      </c>
      <c r="J6" s="4"/>
      <c r="K6" s="4"/>
      <c r="L6" s="29">
        <v>134</v>
      </c>
      <c r="M6" s="4"/>
      <c r="N6" s="4"/>
      <c r="O6" s="4"/>
    </row>
    <row r="7" spans="1:141" ht="13.5" customHeight="1">
      <c r="A7" s="4"/>
      <c r="B7" s="37" t="s">
        <v>23</v>
      </c>
      <c r="C7" s="87">
        <v>16</v>
      </c>
      <c r="D7" s="5"/>
      <c r="E7" s="63" t="s">
        <v>16</v>
      </c>
      <c r="F7" s="4"/>
      <c r="G7" s="4"/>
      <c r="H7" s="85">
        <v>3.7</v>
      </c>
      <c r="I7" s="63" t="s">
        <v>16</v>
      </c>
      <c r="J7" s="4"/>
      <c r="K7" s="4"/>
      <c r="L7" s="85">
        <v>3.9</v>
      </c>
      <c r="M7" s="4"/>
      <c r="N7" s="4"/>
      <c r="O7" s="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67">
        <v>45</v>
      </c>
      <c r="I8" s="62" t="s">
        <v>0</v>
      </c>
      <c r="J8" s="4"/>
      <c r="K8" s="4"/>
      <c r="L8" s="67">
        <v>35</v>
      </c>
      <c r="M8" s="4"/>
      <c r="N8" s="4"/>
      <c r="O8" s="73" t="s">
        <v>33</v>
      </c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29">
        <v>67</v>
      </c>
      <c r="I9" s="61" t="s">
        <v>26</v>
      </c>
      <c r="J9" s="5"/>
      <c r="K9" s="4"/>
      <c r="L9" s="75">
        <v>53</v>
      </c>
      <c r="M9" s="66" t="s">
        <v>28</v>
      </c>
      <c r="N9" s="5"/>
      <c r="O9" s="74"/>
      <c r="P9" s="90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</row>
    <row r="10" spans="1:141" s="65" customFormat="1" ht="72.75">
      <c r="A10" s="16"/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83" t="s">
        <v>4</v>
      </c>
      <c r="H10" s="35" t="s">
        <v>5</v>
      </c>
      <c r="I10" s="84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90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</row>
    <row r="11" spans="1:141" ht="12.75" customHeight="1">
      <c r="A11" s="97">
        <v>1</v>
      </c>
      <c r="B11" s="106" t="s">
        <v>61</v>
      </c>
      <c r="C11" s="106" t="s">
        <v>39</v>
      </c>
      <c r="D11" s="106" t="s">
        <v>64</v>
      </c>
      <c r="E11" s="1">
        <v>10</v>
      </c>
      <c r="F11" s="94">
        <v>51.25</v>
      </c>
      <c r="G11" s="94">
        <f aca="true" t="shared" si="0" ref="G11:G21">IF(F11=0,120,IF(F11&gt;$H$9,120,IF(F11&lt;$H$8,0,IF($H$9&gt;F11&gt;$H$8,F11-$H$8))))</f>
        <v>6.25</v>
      </c>
      <c r="H11" s="95">
        <f aca="true" t="shared" si="1" ref="H11:H21">IF(G11=120,120,SUM(E11,G11))</f>
        <v>16.25</v>
      </c>
      <c r="I11" s="93">
        <v>0</v>
      </c>
      <c r="J11" s="94">
        <v>35.43</v>
      </c>
      <c r="K11" s="94">
        <f aca="true" t="shared" si="2" ref="K11:K21">IF(J11=0,100,IF(J11&gt;$L$9,100,IF(J11&lt;$L$8,0,IF($L$9&gt;J11&gt;$L$8,J11-$L$8))))</f>
        <v>0.4299999999999997</v>
      </c>
      <c r="L11" s="95">
        <f aca="true" t="shared" si="3" ref="L11:L21">IF(K11=100,100,SUM(I11,K11))</f>
        <v>0.4299999999999997</v>
      </c>
      <c r="M11" s="96">
        <f aca="true" t="shared" si="4" ref="M11:M21">SUM(H11,L11)</f>
        <v>16.68</v>
      </c>
      <c r="N11" s="94">
        <f aca="true" t="shared" si="5" ref="N11:N26">SUM(F11,J11)</f>
        <v>86.68</v>
      </c>
      <c r="O11" s="98">
        <v>6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</row>
    <row r="12" spans="1:141" ht="12.75" customHeight="1">
      <c r="A12" s="97">
        <v>2</v>
      </c>
      <c r="B12" s="106" t="s">
        <v>68</v>
      </c>
      <c r="C12" s="106" t="s">
        <v>39</v>
      </c>
      <c r="D12" s="107" t="s">
        <v>43</v>
      </c>
      <c r="E12" s="113">
        <v>0</v>
      </c>
      <c r="F12" s="94">
        <v>44.17</v>
      </c>
      <c r="G12" s="94">
        <f t="shared" si="0"/>
        <v>0</v>
      </c>
      <c r="H12" s="95">
        <f t="shared" si="1"/>
        <v>0</v>
      </c>
      <c r="I12" s="93">
        <v>0</v>
      </c>
      <c r="J12" s="94">
        <v>34.13</v>
      </c>
      <c r="K12" s="94">
        <f t="shared" si="2"/>
        <v>0</v>
      </c>
      <c r="L12" s="95">
        <f t="shared" si="3"/>
        <v>0</v>
      </c>
      <c r="M12" s="96">
        <f t="shared" si="4"/>
        <v>0</v>
      </c>
      <c r="N12" s="94">
        <f t="shared" si="5"/>
        <v>78.30000000000001</v>
      </c>
      <c r="O12" s="98">
        <v>1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</row>
    <row r="13" spans="1:141" ht="12.75" customHeight="1">
      <c r="A13" s="105">
        <v>3</v>
      </c>
      <c r="B13" s="106" t="s">
        <v>52</v>
      </c>
      <c r="C13" s="106" t="s">
        <v>40</v>
      </c>
      <c r="D13" s="106" t="s">
        <v>72</v>
      </c>
      <c r="E13" s="93">
        <v>5</v>
      </c>
      <c r="F13" s="94">
        <v>49.69</v>
      </c>
      <c r="G13" s="94">
        <f t="shared" si="0"/>
        <v>4.689999999999998</v>
      </c>
      <c r="H13" s="95">
        <f t="shared" si="1"/>
        <v>9.689999999999998</v>
      </c>
      <c r="I13" s="93" t="s">
        <v>73</v>
      </c>
      <c r="J13" s="94"/>
      <c r="K13" s="94">
        <f t="shared" si="2"/>
        <v>100</v>
      </c>
      <c r="L13" s="95">
        <f t="shared" si="3"/>
        <v>100</v>
      </c>
      <c r="M13" s="96">
        <f t="shared" si="4"/>
        <v>109.69</v>
      </c>
      <c r="N13" s="94">
        <f t="shared" si="5"/>
        <v>49.69</v>
      </c>
      <c r="O13" s="98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</row>
    <row r="14" spans="1:141" ht="12.75" customHeight="1">
      <c r="A14" s="97">
        <v>4</v>
      </c>
      <c r="B14" s="106" t="s">
        <v>67</v>
      </c>
      <c r="C14" s="106" t="s">
        <v>39</v>
      </c>
      <c r="D14" s="106" t="s">
        <v>41</v>
      </c>
      <c r="E14" s="113">
        <v>0</v>
      </c>
      <c r="F14" s="97">
        <v>45.35</v>
      </c>
      <c r="G14" s="94">
        <f t="shared" si="0"/>
        <v>0.3500000000000014</v>
      </c>
      <c r="H14" s="95">
        <f t="shared" si="1"/>
        <v>0.3500000000000014</v>
      </c>
      <c r="I14" s="97">
        <v>0</v>
      </c>
      <c r="J14" s="97">
        <v>33.8</v>
      </c>
      <c r="K14" s="94">
        <f t="shared" si="2"/>
        <v>0</v>
      </c>
      <c r="L14" s="95">
        <f t="shared" si="3"/>
        <v>0</v>
      </c>
      <c r="M14" s="96">
        <f t="shared" si="4"/>
        <v>0.3500000000000014</v>
      </c>
      <c r="N14" s="94">
        <f t="shared" si="5"/>
        <v>79.15</v>
      </c>
      <c r="O14" s="105">
        <v>2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</row>
    <row r="15" spans="1:141" ht="12.75" customHeight="1">
      <c r="A15" s="97">
        <v>5</v>
      </c>
      <c r="B15" s="106" t="s">
        <v>60</v>
      </c>
      <c r="C15" s="106" t="s">
        <v>39</v>
      </c>
      <c r="D15" s="107" t="s">
        <v>44</v>
      </c>
      <c r="E15" s="93">
        <v>10</v>
      </c>
      <c r="F15" s="94">
        <v>44.27</v>
      </c>
      <c r="G15" s="94">
        <f t="shared" si="0"/>
        <v>0</v>
      </c>
      <c r="H15" s="95">
        <f t="shared" si="1"/>
        <v>10</v>
      </c>
      <c r="I15" s="93">
        <v>10</v>
      </c>
      <c r="J15" s="94">
        <v>32.2</v>
      </c>
      <c r="K15" s="94">
        <f t="shared" si="2"/>
        <v>0</v>
      </c>
      <c r="L15" s="95">
        <f t="shared" si="3"/>
        <v>10</v>
      </c>
      <c r="M15" s="96">
        <f t="shared" si="4"/>
        <v>20</v>
      </c>
      <c r="N15" s="94">
        <f t="shared" si="5"/>
        <v>76.47</v>
      </c>
      <c r="O15" s="105">
        <v>8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</row>
    <row r="16" spans="1:141" ht="12.75" customHeight="1">
      <c r="A16" s="97">
        <v>6</v>
      </c>
      <c r="B16" s="107" t="s">
        <v>80</v>
      </c>
      <c r="C16" s="107" t="s">
        <v>81</v>
      </c>
      <c r="D16" s="107" t="s">
        <v>82</v>
      </c>
      <c r="E16" s="1">
        <v>5</v>
      </c>
      <c r="F16" s="94">
        <v>49.02</v>
      </c>
      <c r="G16" s="94">
        <f t="shared" si="0"/>
        <v>4.020000000000003</v>
      </c>
      <c r="H16" s="95">
        <f t="shared" si="1"/>
        <v>9.020000000000003</v>
      </c>
      <c r="I16" s="93">
        <v>5</v>
      </c>
      <c r="J16" s="94">
        <v>37.82</v>
      </c>
      <c r="K16" s="94">
        <f t="shared" si="2"/>
        <v>2.8200000000000003</v>
      </c>
      <c r="L16" s="95">
        <f t="shared" si="3"/>
        <v>7.82</v>
      </c>
      <c r="M16" s="96">
        <f t="shared" si="4"/>
        <v>16.840000000000003</v>
      </c>
      <c r="N16" s="94">
        <f t="shared" si="5"/>
        <v>86.84</v>
      </c>
      <c r="O16" s="98">
        <v>7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</row>
    <row r="17" spans="1:141" ht="12.75" customHeight="1">
      <c r="A17" s="97">
        <v>7</v>
      </c>
      <c r="B17" s="106" t="s">
        <v>66</v>
      </c>
      <c r="C17" s="106" t="s">
        <v>39</v>
      </c>
      <c r="D17" s="107" t="s">
        <v>42</v>
      </c>
      <c r="E17" s="113" t="s">
        <v>73</v>
      </c>
      <c r="F17" s="94"/>
      <c r="G17" s="94">
        <f t="shared" si="0"/>
        <v>120</v>
      </c>
      <c r="H17" s="95">
        <f t="shared" si="1"/>
        <v>120</v>
      </c>
      <c r="I17" s="93">
        <v>0</v>
      </c>
      <c r="J17" s="94">
        <v>35.18</v>
      </c>
      <c r="K17" s="94">
        <f t="shared" si="2"/>
        <v>0.17999999999999972</v>
      </c>
      <c r="L17" s="95">
        <f t="shared" si="3"/>
        <v>0.17999999999999972</v>
      </c>
      <c r="M17" s="96">
        <f t="shared" si="4"/>
        <v>120.18</v>
      </c>
      <c r="N17" s="94">
        <f t="shared" si="5"/>
        <v>35.18</v>
      </c>
      <c r="O17" s="97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</row>
    <row r="18" spans="1:141" ht="12.75" customHeight="1">
      <c r="A18" s="97">
        <v>8</v>
      </c>
      <c r="B18" s="120" t="s">
        <v>65</v>
      </c>
      <c r="C18" s="106" t="s">
        <v>39</v>
      </c>
      <c r="D18" s="106" t="s">
        <v>91</v>
      </c>
      <c r="E18" s="1">
        <v>0</v>
      </c>
      <c r="F18" s="94">
        <v>48.66</v>
      </c>
      <c r="G18" s="94">
        <f t="shared" si="0"/>
        <v>3.6599999999999966</v>
      </c>
      <c r="H18" s="95">
        <f t="shared" si="1"/>
        <v>3.6599999999999966</v>
      </c>
      <c r="I18" s="93">
        <v>0</v>
      </c>
      <c r="J18" s="94">
        <v>36.77</v>
      </c>
      <c r="K18" s="94">
        <f t="shared" si="2"/>
        <v>1.7700000000000031</v>
      </c>
      <c r="L18" s="95">
        <f t="shared" si="3"/>
        <v>1.7700000000000031</v>
      </c>
      <c r="M18" s="96">
        <f t="shared" si="4"/>
        <v>5.43</v>
      </c>
      <c r="N18" s="94">
        <f t="shared" si="5"/>
        <v>85.43</v>
      </c>
      <c r="O18" s="98">
        <v>3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</row>
    <row r="19" spans="1:141" ht="12.75" customHeight="1">
      <c r="A19" s="97">
        <v>9</v>
      </c>
      <c r="B19" s="136" t="s">
        <v>61</v>
      </c>
      <c r="C19" s="136" t="s">
        <v>39</v>
      </c>
      <c r="D19" s="134" t="s">
        <v>92</v>
      </c>
      <c r="E19" s="113">
        <v>0</v>
      </c>
      <c r="F19" s="94">
        <v>55.74</v>
      </c>
      <c r="G19" s="94">
        <f t="shared" si="0"/>
        <v>10.740000000000002</v>
      </c>
      <c r="H19" s="95">
        <f t="shared" si="1"/>
        <v>10.740000000000002</v>
      </c>
      <c r="I19" s="93">
        <v>0</v>
      </c>
      <c r="J19" s="94">
        <v>36.57</v>
      </c>
      <c r="K19" s="94">
        <f t="shared" si="2"/>
        <v>1.5700000000000003</v>
      </c>
      <c r="L19" s="95">
        <f t="shared" si="3"/>
        <v>1.5700000000000003</v>
      </c>
      <c r="M19" s="96">
        <f t="shared" si="4"/>
        <v>12.310000000000002</v>
      </c>
      <c r="N19" s="94">
        <f t="shared" si="5"/>
        <v>92.31</v>
      </c>
      <c r="O19" s="105">
        <v>4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</row>
    <row r="20" spans="1:141" s="1" customFormat="1" ht="12.75" customHeight="1">
      <c r="A20" s="97">
        <v>10</v>
      </c>
      <c r="B20" s="106" t="s">
        <v>66</v>
      </c>
      <c r="C20" s="106" t="s">
        <v>39</v>
      </c>
      <c r="D20" s="86" t="s">
        <v>79</v>
      </c>
      <c r="E20" s="1">
        <v>10</v>
      </c>
      <c r="F20" s="94">
        <v>56.86</v>
      </c>
      <c r="G20" s="94">
        <f t="shared" si="0"/>
        <v>11.86</v>
      </c>
      <c r="H20" s="95">
        <f t="shared" si="1"/>
        <v>21.86</v>
      </c>
      <c r="I20" s="133">
        <v>5</v>
      </c>
      <c r="J20" s="94">
        <v>36.91</v>
      </c>
      <c r="K20" s="94">
        <f t="shared" si="2"/>
        <v>1.9099999999999966</v>
      </c>
      <c r="L20" s="95">
        <f t="shared" si="3"/>
        <v>6.909999999999997</v>
      </c>
      <c r="M20" s="96">
        <f t="shared" si="4"/>
        <v>28.769999999999996</v>
      </c>
      <c r="N20" s="94">
        <f t="shared" si="5"/>
        <v>93.77</v>
      </c>
      <c r="O20" s="98">
        <v>9</v>
      </c>
      <c r="P20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</row>
    <row r="21" spans="1:141" s="1" customFormat="1" ht="12.75" customHeight="1">
      <c r="A21" s="97">
        <v>11</v>
      </c>
      <c r="B21" s="135" t="s">
        <v>93</v>
      </c>
      <c r="C21" s="135" t="s">
        <v>63</v>
      </c>
      <c r="D21" s="135" t="s">
        <v>94</v>
      </c>
      <c r="E21" s="133" t="s">
        <v>73</v>
      </c>
      <c r="F21" s="94"/>
      <c r="G21" s="94">
        <f t="shared" si="0"/>
        <v>120</v>
      </c>
      <c r="H21" s="95">
        <f t="shared" si="1"/>
        <v>120</v>
      </c>
      <c r="I21" s="133" t="s">
        <v>73</v>
      </c>
      <c r="J21" s="94"/>
      <c r="K21" s="94">
        <f t="shared" si="2"/>
        <v>100</v>
      </c>
      <c r="L21" s="95">
        <f t="shared" si="3"/>
        <v>100</v>
      </c>
      <c r="M21" s="96">
        <f t="shared" si="4"/>
        <v>220</v>
      </c>
      <c r="N21" s="94">
        <f t="shared" si="5"/>
        <v>0</v>
      </c>
      <c r="O21" s="105"/>
      <c r="P21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</row>
    <row r="22" spans="1:141" ht="12.75">
      <c r="A22" s="1">
        <v>12</v>
      </c>
      <c r="B22" s="1" t="s">
        <v>107</v>
      </c>
      <c r="C22" s="107" t="s">
        <v>81</v>
      </c>
      <c r="D22" s="88" t="s">
        <v>108</v>
      </c>
      <c r="E22" s="1" t="s">
        <v>73</v>
      </c>
      <c r="F22" s="1"/>
      <c r="G22" s="94">
        <f>IF(F22=0,120,IF(F22&gt;$H$9,120,IF(F22&lt;$H$8,0,IF($H$9&gt;F22&gt;$H$8,F22-$H$8))))</f>
        <v>120</v>
      </c>
      <c r="H22" s="95">
        <f>IF(G22=120,120,SUM(E22,G22))</f>
        <v>120</v>
      </c>
      <c r="I22" s="133">
        <v>0</v>
      </c>
      <c r="J22" s="94">
        <v>43.28</v>
      </c>
      <c r="K22" s="94">
        <f>IF(J22=0,100,IF(J22&gt;$L$9,100,IF(J22&lt;$L$8,0,IF($L$9&gt;J22&gt;$L$8,J22-$L$8))))</f>
        <v>8.280000000000001</v>
      </c>
      <c r="L22" s="95">
        <f>IF(K22=100,100,SUM(I22,K22))</f>
        <v>8.280000000000001</v>
      </c>
      <c r="M22" s="96">
        <f>SUM(H22,L22)</f>
        <v>128.28</v>
      </c>
      <c r="N22" s="94">
        <f t="shared" si="5"/>
        <v>43.28</v>
      </c>
      <c r="O22" s="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</row>
    <row r="23" spans="1:141" ht="12.75">
      <c r="A23" s="1">
        <v>13</v>
      </c>
      <c r="B23" s="1" t="s">
        <v>109</v>
      </c>
      <c r="C23" s="107" t="s">
        <v>39</v>
      </c>
      <c r="D23" s="108" t="s">
        <v>110</v>
      </c>
      <c r="E23" s="1">
        <v>15</v>
      </c>
      <c r="F23" s="1">
        <v>44.27</v>
      </c>
      <c r="G23" s="94">
        <f>IF(F23=0,120,IF(F23&gt;$H$9,120,IF(F23&lt;$H$8,0,IF($H$9&gt;F23&gt;$H$8,F23-$H$8))))</f>
        <v>0</v>
      </c>
      <c r="H23" s="95">
        <f>IF(G23=120,120,SUM(E23,G23))</f>
        <v>15</v>
      </c>
      <c r="I23" s="133">
        <v>0</v>
      </c>
      <c r="J23" s="94">
        <v>33.37</v>
      </c>
      <c r="K23" s="94">
        <f>IF(J23=0,100,IF(J23&gt;$L$9,100,IF(J23&lt;$L$8,0,IF($L$9&gt;J23&gt;$L$8,J23-$L$8))))</f>
        <v>0</v>
      </c>
      <c r="L23" s="95">
        <f>IF(K23=100,100,SUM(I23,K23))</f>
        <v>0</v>
      </c>
      <c r="M23" s="96">
        <f>SUM(H23,L23)</f>
        <v>15</v>
      </c>
      <c r="N23" s="94">
        <f t="shared" si="5"/>
        <v>77.64</v>
      </c>
      <c r="O23" s="1">
        <v>5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</row>
    <row r="24" spans="1:141" ht="12.75">
      <c r="A24" s="1">
        <v>14</v>
      </c>
      <c r="B24" s="86" t="s">
        <v>88</v>
      </c>
      <c r="C24" s="107" t="s">
        <v>111</v>
      </c>
      <c r="D24" s="109" t="s">
        <v>112</v>
      </c>
      <c r="E24" s="1" t="s">
        <v>73</v>
      </c>
      <c r="F24" s="1"/>
      <c r="G24" s="94">
        <f>IF(F24=0,120,IF(F24&gt;$H$9,120,IF(F24&lt;$H$8,0,IF($H$9&gt;F24&gt;$H$8,F24-$H$8))))</f>
        <v>120</v>
      </c>
      <c r="H24" s="95">
        <f>IF(G24=120,120,SUM(E24,G24))</f>
        <v>120</v>
      </c>
      <c r="I24" s="133">
        <v>0</v>
      </c>
      <c r="J24" s="94">
        <v>37.7</v>
      </c>
      <c r="K24" s="94">
        <f>IF(J24=0,100,IF(J24&gt;$L$9,100,IF(J24&lt;$L$8,0,IF($L$9&gt;J24&gt;$L$8,J24-$L$8))))</f>
        <v>2.700000000000003</v>
      </c>
      <c r="L24" s="95">
        <f>IF(K24=100,100,SUM(I24,K24))</f>
        <v>2.700000000000003</v>
      </c>
      <c r="M24" s="96">
        <f>SUM(H24,L24)</f>
        <v>122.7</v>
      </c>
      <c r="N24" s="94">
        <f t="shared" si="5"/>
        <v>37.7</v>
      </c>
      <c r="O24" s="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</row>
    <row r="25" spans="1:141" ht="12.75">
      <c r="A25" s="1">
        <v>15</v>
      </c>
      <c r="B25" s="1" t="s">
        <v>113</v>
      </c>
      <c r="C25" s="107" t="s">
        <v>114</v>
      </c>
      <c r="D25" s="100" t="s">
        <v>115</v>
      </c>
      <c r="E25" s="1"/>
      <c r="F25" s="1"/>
      <c r="G25" s="94">
        <f>IF(F25=0,120,IF(F25&gt;$H$9,120,IF(F25&lt;$H$8,0,IF($H$9&gt;F25&gt;$H$8,F25-$H$8))))</f>
        <v>120</v>
      </c>
      <c r="H25" s="95">
        <f>IF(G25=120,120,SUM(E25,G25))</f>
        <v>120</v>
      </c>
      <c r="I25" s="133">
        <v>5</v>
      </c>
      <c r="J25" s="94">
        <v>52.09</v>
      </c>
      <c r="K25" s="94">
        <f>IF(J25=0,100,IF(J25&gt;$L$9,100,IF(J25&lt;$L$8,0,IF($L$9&gt;J25&gt;$L$8,J25-$L$8))))</f>
        <v>17.090000000000003</v>
      </c>
      <c r="L25" s="95">
        <f>IF(K25=100,100,SUM(I25,K25))</f>
        <v>22.090000000000003</v>
      </c>
      <c r="M25" s="96">
        <f>SUM(H25,L25)</f>
        <v>142.09</v>
      </c>
      <c r="N25" s="94">
        <f t="shared" si="5"/>
        <v>52.09</v>
      </c>
      <c r="O25" s="1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</row>
    <row r="26" spans="1:141" ht="12.75">
      <c r="A26" s="1">
        <v>16</v>
      </c>
      <c r="B26" s="1" t="s">
        <v>109</v>
      </c>
      <c r="C26" s="107" t="s">
        <v>39</v>
      </c>
      <c r="D26" s="109" t="s">
        <v>116</v>
      </c>
      <c r="E26" s="1" t="s">
        <v>73</v>
      </c>
      <c r="F26" s="1"/>
      <c r="G26" s="94">
        <f>IF(F26=0,120,IF(F26&gt;$H$9,120,IF(F26&lt;$H$8,0,IF($H$9&gt;F26&gt;$H$8,F26-$H$8))))</f>
        <v>120</v>
      </c>
      <c r="H26" s="95">
        <f>IF(G26=120,120,SUM(E26,G26))</f>
        <v>120</v>
      </c>
      <c r="I26" s="133" t="s">
        <v>73</v>
      </c>
      <c r="J26" s="94"/>
      <c r="K26" s="94">
        <f>IF(J26=0,100,IF(J26&gt;$L$9,100,IF(J26&lt;$L$8,0,IF($L$9&gt;J26&gt;$L$8,J26-$L$8))))</f>
        <v>100</v>
      </c>
      <c r="L26" s="95">
        <f>IF(K26=100,100,SUM(I26,K26))</f>
        <v>100</v>
      </c>
      <c r="M26" s="96">
        <f>SUM(H26,L26)</f>
        <v>220</v>
      </c>
      <c r="N26" s="94">
        <f t="shared" si="5"/>
        <v>0</v>
      </c>
      <c r="O26" s="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</row>
    <row r="27" spans="2:141" ht="12.75">
      <c r="B27" s="89"/>
      <c r="C27" s="89"/>
      <c r="D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</row>
    <row r="28" spans="2:141" ht="12.75">
      <c r="B28" s="121"/>
      <c r="C28" s="121"/>
      <c r="D28" s="12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</row>
    <row r="29" spans="2:141" ht="12.75">
      <c r="B29" s="89"/>
      <c r="C29" s="89"/>
      <c r="D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</row>
    <row r="30" spans="2:141" ht="12.75">
      <c r="B30" s="138"/>
      <c r="C30" s="139"/>
      <c r="D30" s="122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</row>
    <row r="31" spans="2:141" ht="12.75">
      <c r="B31" s="140"/>
      <c r="C31" s="140"/>
      <c r="D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</row>
    <row r="32" spans="2:141" ht="12.75">
      <c r="B32" s="138"/>
      <c r="C32" s="141"/>
      <c r="D32" s="122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</row>
    <row r="33" spans="2:141" ht="12.75">
      <c r="B33" s="89"/>
      <c r="C33" s="89"/>
      <c r="D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</row>
    <row r="34" spans="2:141" ht="12.75">
      <c r="B34" s="121"/>
      <c r="C34" s="123"/>
      <c r="D34" s="122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</row>
    <row r="35" spans="2:141" ht="12.75">
      <c r="B35" s="89"/>
      <c r="C35" s="89"/>
      <c r="D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</row>
    <row r="36" spans="2:141" ht="12.75">
      <c r="B36" s="121"/>
      <c r="C36" s="121"/>
      <c r="D36" s="12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</row>
    <row r="37" spans="2:141" ht="12.75">
      <c r="B37" s="121"/>
      <c r="C37" s="121"/>
      <c r="D37" s="12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</row>
    <row r="38" spans="2:141" ht="12.75">
      <c r="B38" s="89"/>
      <c r="C38" s="89"/>
      <c r="D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</row>
    <row r="39" spans="17:141" ht="12.75"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</row>
    <row r="40" spans="17:141" ht="12.75"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</row>
    <row r="41" spans="17:141" ht="12.75"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</row>
    <row r="42" spans="17:141" ht="12.75"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</row>
    <row r="43" spans="17:141" ht="12.75"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</row>
    <row r="44" spans="17:141" ht="12.75"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</row>
    <row r="45" spans="17:141" ht="12.75"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</row>
    <row r="46" spans="17:141" ht="12.75"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</row>
    <row r="47" spans="17:141" ht="12.75"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</row>
    <row r="48" spans="17:141" ht="12.75"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</row>
    <row r="49" spans="17:141" ht="12.75"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</row>
    <row r="50" spans="17:141" ht="12.75"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</row>
    <row r="51" spans="17:141" ht="12.75"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</row>
    <row r="52" spans="17:141" ht="12.75"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</row>
    <row r="53" spans="17:141" ht="12.75"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</row>
    <row r="54" spans="17:141" ht="12.75"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</row>
    <row r="55" spans="17:141" ht="12.75"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</row>
    <row r="56" spans="17:141" ht="12.75"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</row>
    <row r="57" spans="17:141" ht="12.75"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</row>
    <row r="58" spans="17:141" ht="12.75"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</row>
    <row r="59" spans="17:141" ht="12.75"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</row>
    <row r="60" spans="17:141" ht="12.75"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</row>
    <row r="61" spans="17:141" ht="12.75"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</row>
    <row r="62" spans="17:141" ht="12.75"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</row>
    <row r="63" spans="17:141" ht="12.75"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</row>
    <row r="64" spans="17:141" ht="12.75"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</row>
    <row r="65" spans="17:141" ht="12.75"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</row>
    <row r="66" spans="17:141" ht="12.75"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</row>
    <row r="67" spans="17:141" ht="12.75"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</row>
    <row r="68" spans="17:141" ht="12.75"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</row>
    <row r="69" spans="17:141" ht="12.75"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</row>
    <row r="70" spans="17:141" ht="12.75"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</row>
    <row r="71" spans="17:141" ht="12.75"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</row>
    <row r="72" spans="17:141" ht="12.75"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</row>
    <row r="73" spans="17:141" ht="12.75"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</row>
    <row r="74" spans="17:141" ht="12.75"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</row>
    <row r="75" spans="17:141" ht="12.75"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</row>
    <row r="76" spans="17:141" ht="12.75"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</row>
    <row r="77" spans="17:141" ht="12.75"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</row>
    <row r="78" spans="17:141" ht="12.75"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</row>
    <row r="79" spans="17:141" ht="12.75"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</row>
    <row r="80" spans="17:141" ht="12.75"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</row>
    <row r="81" spans="17:141" ht="12.75"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</row>
    <row r="82" spans="17:141" ht="12.75"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</row>
    <row r="83" spans="17:141" ht="12.75"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</row>
    <row r="84" spans="17:141" ht="12.75"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</row>
    <row r="85" spans="17:141" ht="12.75"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</row>
    <row r="86" spans="17:141" ht="12.75"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</row>
    <row r="87" spans="17:141" ht="12.75"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</row>
    <row r="88" spans="17:141" ht="12.75"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</row>
    <row r="89" spans="17:141" ht="12.75"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</row>
    <row r="90" spans="17:141" ht="12.75"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</row>
    <row r="91" spans="17:141" ht="12.75"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</row>
    <row r="92" spans="17:141" ht="12.75"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</row>
    <row r="93" spans="17:141" ht="12.75"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</row>
    <row r="94" spans="17:141" ht="12.75"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</row>
    <row r="95" spans="17:141" ht="12.75"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</row>
    <row r="96" spans="17:141" ht="12.75"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</row>
    <row r="97" spans="17:141" ht="12.75"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</row>
    <row r="98" spans="17:141" ht="12.75"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</row>
    <row r="99" spans="17:141" ht="12.75"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</row>
    <row r="100" spans="17:141" ht="12.75"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</row>
    <row r="101" spans="17:141" ht="12.75"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</row>
    <row r="102" spans="17:141" ht="12.75"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</row>
    <row r="103" spans="17:141" ht="12.75"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</row>
    <row r="104" spans="17:141" ht="12.75"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</row>
    <row r="105" spans="17:141" ht="12.75"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</row>
    <row r="106" spans="17:141" ht="12.75"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</row>
    <row r="107" spans="17:141" ht="12.75"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</row>
    <row r="108" spans="17:141" ht="12.75"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</row>
    <row r="109" spans="17:141" ht="12.75"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</row>
    <row r="110" spans="17:141" ht="12.75"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</row>
    <row r="111" spans="17:141" ht="12.75"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</row>
    <row r="112" spans="17:141" ht="12.75"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</row>
    <row r="113" spans="17:141" ht="12.75"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</row>
    <row r="114" spans="17:141" ht="12.75"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</row>
    <row r="115" spans="17:141" ht="12.75"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</row>
    <row r="116" spans="17:141" ht="12.75"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</row>
    <row r="117" spans="17:141" ht="12.75"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</row>
    <row r="118" spans="17:141" ht="12.75"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</row>
    <row r="119" spans="17:141" ht="12.75"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</row>
    <row r="120" spans="17:141" ht="12.75"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</row>
    <row r="121" spans="17:141" ht="12.75"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</row>
    <row r="122" spans="17:141" ht="12.75"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</row>
    <row r="123" spans="17:141" ht="12.75"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</row>
    <row r="124" spans="17:141" ht="12.75"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</row>
    <row r="125" spans="17:141" ht="12.75"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</row>
    <row r="126" spans="17:141" ht="12.75"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</row>
    <row r="127" spans="17:141" ht="12.75"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</row>
    <row r="128" spans="17:141" ht="12.75"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</row>
    <row r="129" spans="17:141" ht="12.75"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</row>
    <row r="130" spans="17:141" ht="12.75"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</row>
    <row r="131" spans="17:141" ht="12.75"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</row>
    <row r="132" spans="17:141" ht="12.75"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</row>
    <row r="133" spans="17:141" ht="12.75"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</row>
    <row r="134" spans="17:141" ht="12.75"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</row>
    <row r="135" spans="17:141" ht="12.75"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</row>
    <row r="136" spans="17:141" ht="12.75"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</row>
    <row r="137" spans="17:141" ht="12.75"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</row>
    <row r="138" spans="17:141" ht="12.75"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</row>
    <row r="139" spans="17:141" ht="12.75"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</row>
    <row r="140" spans="17:141" ht="12.75"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</row>
    <row r="141" spans="17:141" ht="12.75"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</row>
    <row r="142" spans="17:141" ht="12.75"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</row>
    <row r="143" spans="17:141" ht="12.75"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</row>
    <row r="144" spans="17:141" ht="12.75"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</row>
    <row r="145" spans="17:141" ht="12.75"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</row>
    <row r="146" spans="17:141" ht="12.75"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</row>
    <row r="147" spans="17:141" ht="12.75"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</row>
    <row r="148" spans="17:141" ht="12.75"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</row>
    <row r="149" spans="17:141" ht="12.75"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</row>
    <row r="150" spans="17:141" ht="12.75"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</row>
    <row r="151" spans="17:141" ht="12.75"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</row>
    <row r="152" spans="17:141" ht="12.75"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</row>
    <row r="153" spans="17:141" ht="12.75"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</row>
    <row r="154" spans="17:141" ht="12.75"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</row>
    <row r="155" spans="17:141" ht="12.75"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</row>
    <row r="156" spans="17:141" ht="12.75"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</row>
    <row r="157" spans="17:141" ht="12.75"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</row>
    <row r="158" spans="17:141" ht="12.75"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</row>
    <row r="159" spans="17:141" ht="12.75"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</row>
    <row r="160" spans="17:141" ht="12.75"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</row>
    <row r="161" spans="17:141" ht="12.75"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</row>
    <row r="162" spans="17:141" ht="12.75"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</row>
    <row r="163" spans="17:141" ht="12.75"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</row>
    <row r="164" spans="17:141" ht="12.75"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</row>
    <row r="165" spans="17:141" ht="12.75"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</row>
    <row r="166" spans="17:141" ht="12.75"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</row>
    <row r="167" spans="17:141" ht="12.75"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</row>
    <row r="168" spans="17:141" ht="12.75"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</row>
    <row r="169" spans="17:141" ht="12.75"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</row>
    <row r="170" spans="17:141" ht="12.75"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</row>
    <row r="171" spans="17:141" ht="12.75"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</row>
    <row r="172" spans="17:141" ht="12.75"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</row>
    <row r="173" spans="17:141" ht="12.75"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</row>
    <row r="174" spans="17:141" ht="12.75"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</row>
    <row r="175" spans="17:141" ht="12.75"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</row>
    <row r="176" spans="17:141" ht="12.75"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</row>
    <row r="177" spans="17:141" ht="12.75"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</row>
    <row r="178" spans="17:141" ht="12.75"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</row>
    <row r="179" spans="17:141" ht="12.75"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</row>
    <row r="180" spans="17:141" ht="12.75"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</row>
    <row r="181" spans="17:141" ht="12.75"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</row>
    <row r="182" spans="17:141" ht="12.75"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</row>
    <row r="183" spans="17:141" ht="12.75"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</row>
    <row r="184" spans="17:141" ht="12.75"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</row>
    <row r="185" spans="17:141" ht="12.75"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</row>
    <row r="186" spans="17:141" ht="12.75"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</row>
    <row r="187" spans="17:141" ht="12.75"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</row>
    <row r="188" spans="17:141" ht="12.75"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</row>
    <row r="189" spans="17:141" ht="12.75"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</row>
    <row r="190" spans="17:141" ht="12.75"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</row>
    <row r="191" spans="17:141" ht="12.75"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</row>
    <row r="192" spans="17:141" ht="12.75"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</row>
    <row r="193" spans="17:141" ht="12.75"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</row>
    <row r="194" spans="17:141" ht="12.75"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</row>
    <row r="195" spans="17:141" ht="12.75"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</row>
    <row r="196" spans="17:141" ht="12.75"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</row>
    <row r="197" spans="17:141" ht="12.75"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</row>
    <row r="198" spans="17:141" ht="12.75"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</row>
    <row r="199" spans="17:141" ht="12.75"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</row>
    <row r="200" spans="17:141" ht="12.75"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</row>
    <row r="201" spans="17:141" ht="12.75"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</row>
    <row r="202" spans="17:141" ht="12.75"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</row>
    <row r="203" spans="17:141" ht="12.75"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</row>
    <row r="204" spans="17:141" ht="12.75"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</row>
    <row r="205" spans="17:141" ht="12.75"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</row>
    <row r="206" spans="17:141" ht="12.75"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</row>
    <row r="207" spans="17:141" ht="12.75"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</row>
    <row r="208" spans="17:141" ht="12.75"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</row>
    <row r="209" spans="17:141" ht="12.75"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</row>
    <row r="210" spans="17:141" ht="12.75"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</row>
    <row r="211" spans="17:141" ht="12.75"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</row>
    <row r="212" spans="17:141" ht="12.75"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</row>
    <row r="213" spans="17:141" ht="12.75"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</row>
    <row r="214" spans="17:141" ht="12.75"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</row>
    <row r="215" spans="17:141" ht="12.75"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</row>
    <row r="216" spans="17:141" ht="12.75"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</row>
    <row r="217" spans="17:141" ht="12.75"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</row>
    <row r="218" spans="17:141" ht="12.75"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</row>
    <row r="219" spans="17:141" ht="12.75"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</row>
    <row r="220" spans="17:141" ht="12.75"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</row>
    <row r="221" spans="17:141" ht="12.75"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</row>
    <row r="222" spans="17:141" ht="12.75"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</row>
    <row r="223" spans="17:141" ht="12.75"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</row>
    <row r="224" spans="17:141" ht="12.75"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</row>
    <row r="225" spans="17:141" ht="12.75"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</row>
    <row r="226" spans="17:141" ht="12.75"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</row>
    <row r="227" spans="17:141" ht="12.75"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</row>
    <row r="228" spans="17:141" ht="12.75"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</row>
    <row r="229" spans="17:141" ht="12.75"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</row>
    <row r="230" spans="17:141" ht="12.75"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</row>
    <row r="231" spans="17:141" ht="12.75"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</row>
    <row r="232" spans="17:141" ht="12.75"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</row>
    <row r="233" spans="17:141" ht="12.75"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</row>
    <row r="234" spans="17:141" ht="12.75"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</row>
    <row r="235" spans="17:141" ht="12.75"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</row>
    <row r="236" spans="17:141" ht="12.75"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</row>
    <row r="237" spans="17:141" ht="12.75"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</row>
    <row r="238" spans="17:141" ht="12.75"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</row>
    <row r="239" spans="17:141" ht="12.75"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</row>
    <row r="240" spans="17:141" ht="12.75"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</row>
    <row r="241" spans="17:141" ht="12.75"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</row>
    <row r="242" spans="17:141" ht="12.75"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</row>
    <row r="243" spans="17:141" ht="12.75"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</row>
    <row r="244" spans="17:141" ht="12.75"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89"/>
    </row>
    <row r="245" spans="17:141" ht="12.75"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</row>
    <row r="246" spans="17:141" ht="12.75"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  <c r="EG246" s="89"/>
      <c r="EH246" s="89"/>
      <c r="EI246" s="89"/>
      <c r="EJ246" s="89"/>
      <c r="EK246" s="89"/>
    </row>
    <row r="247" spans="17:141" ht="12.75"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</row>
    <row r="248" spans="17:141" ht="12.75"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  <c r="EG248" s="89"/>
      <c r="EH248" s="89"/>
      <c r="EI248" s="89"/>
      <c r="EJ248" s="89"/>
      <c r="EK248" s="89"/>
    </row>
    <row r="249" spans="17:141" ht="12.75"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</row>
    <row r="250" spans="17:141" ht="12.75"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</row>
    <row r="251" spans="17:141" ht="12.75"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</row>
    <row r="252" spans="17:141" ht="12.75"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  <c r="EB252" s="89"/>
      <c r="EC252" s="89"/>
      <c r="ED252" s="89"/>
      <c r="EE252" s="89"/>
      <c r="EF252" s="89"/>
      <c r="EG252" s="89"/>
      <c r="EH252" s="89"/>
      <c r="EI252" s="89"/>
      <c r="EJ252" s="89"/>
      <c r="EK252" s="89"/>
    </row>
    <row r="253" spans="17:141" ht="12.75"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</row>
    <row r="254" spans="17:141" ht="12.75"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</row>
    <row r="255" spans="17:141" ht="12.75"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</row>
    <row r="256" spans="17:141" ht="12.75"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</row>
    <row r="257" spans="17:141" ht="12.75"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</row>
    <row r="258" spans="17:141" ht="12.75"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</row>
    <row r="259" spans="17:141" ht="12.75"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  <c r="EB259" s="89"/>
      <c r="EC259" s="89"/>
      <c r="ED259" s="89"/>
      <c r="EE259" s="89"/>
      <c r="EF259" s="89"/>
      <c r="EG259" s="89"/>
      <c r="EH259" s="89"/>
      <c r="EI259" s="89"/>
      <c r="EJ259" s="89"/>
      <c r="EK259" s="89"/>
    </row>
    <row r="260" spans="17:141" ht="12.75"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  <c r="EG260" s="89"/>
      <c r="EH260" s="89"/>
      <c r="EI260" s="89"/>
      <c r="EJ260" s="89"/>
      <c r="EK260" s="89"/>
    </row>
    <row r="261" spans="17:141" ht="12.75"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</row>
    <row r="262" spans="17:141" ht="12.75"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  <c r="EB262" s="89"/>
      <c r="EC262" s="89"/>
      <c r="ED262" s="89"/>
      <c r="EE262" s="89"/>
      <c r="EF262" s="89"/>
      <c r="EG262" s="89"/>
      <c r="EH262" s="89"/>
      <c r="EI262" s="89"/>
      <c r="EJ262" s="89"/>
      <c r="EK262" s="89"/>
    </row>
    <row r="263" spans="17:141" ht="12.75"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  <c r="EB263" s="89"/>
      <c r="EC263" s="89"/>
      <c r="ED263" s="89"/>
      <c r="EE263" s="89"/>
      <c r="EF263" s="89"/>
      <c r="EG263" s="89"/>
      <c r="EH263" s="89"/>
      <c r="EI263" s="89"/>
      <c r="EJ263" s="89"/>
      <c r="EK263" s="89"/>
    </row>
    <row r="264" spans="17:141" ht="12.75"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  <c r="EB264" s="89"/>
      <c r="EC264" s="89"/>
      <c r="ED264" s="89"/>
      <c r="EE264" s="89"/>
      <c r="EF264" s="89"/>
      <c r="EG264" s="89"/>
      <c r="EH264" s="89"/>
      <c r="EI264" s="89"/>
      <c r="EJ264" s="89"/>
      <c r="EK264" s="89"/>
    </row>
    <row r="265" spans="17:141" ht="12.75"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</row>
    <row r="266" spans="17:141" ht="12.75"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  <c r="EB266" s="89"/>
      <c r="EC266" s="89"/>
      <c r="ED266" s="89"/>
      <c r="EE266" s="89"/>
      <c r="EF266" s="89"/>
      <c r="EG266" s="89"/>
      <c r="EH266" s="89"/>
      <c r="EI266" s="89"/>
      <c r="EJ266" s="89"/>
      <c r="EK266" s="89"/>
    </row>
    <row r="267" spans="17:141" ht="12.75"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  <c r="EB267" s="89"/>
      <c r="EC267" s="89"/>
      <c r="ED267" s="89"/>
      <c r="EE267" s="89"/>
      <c r="EF267" s="89"/>
      <c r="EG267" s="89"/>
      <c r="EH267" s="89"/>
      <c r="EI267" s="89"/>
      <c r="EJ267" s="89"/>
      <c r="EK267" s="89"/>
    </row>
    <row r="268" spans="17:141" ht="12.75"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  <c r="EB268" s="89"/>
      <c r="EC268" s="89"/>
      <c r="ED268" s="89"/>
      <c r="EE268" s="89"/>
      <c r="EF268" s="89"/>
      <c r="EG268" s="89"/>
      <c r="EH268" s="89"/>
      <c r="EI268" s="89"/>
      <c r="EJ268" s="89"/>
      <c r="EK268" s="89"/>
    </row>
    <row r="269" spans="17:141" ht="12.75"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89"/>
    </row>
    <row r="270" spans="17:141" ht="12.75"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</row>
    <row r="271" spans="17:141" ht="12.75"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</row>
    <row r="272" spans="17:141" ht="12.75"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</row>
    <row r="273" spans="17:141" ht="12.75"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</row>
    <row r="274" spans="17:141" ht="12.75"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  <c r="EB274" s="89"/>
      <c r="EC274" s="89"/>
      <c r="ED274" s="89"/>
      <c r="EE274" s="89"/>
      <c r="EF274" s="89"/>
      <c r="EG274" s="89"/>
      <c r="EH274" s="89"/>
      <c r="EI274" s="89"/>
      <c r="EJ274" s="89"/>
      <c r="EK274" s="89"/>
    </row>
    <row r="275" spans="17:141" ht="12.75"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</row>
    <row r="276" spans="17:141" ht="12.75"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</row>
    <row r="277" spans="17:141" ht="12.75"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  <c r="EG277" s="89"/>
      <c r="EH277" s="89"/>
      <c r="EI277" s="89"/>
      <c r="EJ277" s="89"/>
      <c r="EK277" s="89"/>
    </row>
    <row r="278" spans="17:141" ht="12.75"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</row>
    <row r="279" spans="17:141" ht="12.75"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</row>
    <row r="280" spans="17:141" ht="12.75"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</row>
    <row r="281" spans="17:141" ht="12.75"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/>
    </row>
    <row r="282" spans="17:141" ht="12.75"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89"/>
      <c r="EG282" s="89"/>
      <c r="EH282" s="89"/>
      <c r="EI282" s="89"/>
      <c r="EJ282" s="89"/>
      <c r="EK282" s="89"/>
    </row>
    <row r="283" spans="17:141" ht="12.75"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</row>
    <row r="284" spans="17:141" ht="12.75"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</row>
    <row r="285" spans="17:141" ht="12.75"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</row>
    <row r="286" spans="17:141" ht="12.75"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</row>
    <row r="287" spans="17:141" ht="12.75"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</row>
    <row r="288" spans="17:141" ht="12.75"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</row>
    <row r="289" spans="17:141" ht="12.75"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</row>
    <row r="290" spans="17:141" ht="12.75"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</row>
    <row r="291" spans="17:141" ht="12.75"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</row>
    <row r="292" spans="17:141" ht="12.75"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89"/>
    </row>
    <row r="293" spans="17:141" ht="12.75"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/>
    </row>
    <row r="294" spans="17:141" ht="12.75"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</row>
    <row r="295" spans="17:141" ht="12.75"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  <c r="EB295" s="89"/>
      <c r="EC295" s="89"/>
      <c r="ED295" s="89"/>
      <c r="EE295" s="89"/>
      <c r="EF295" s="89"/>
      <c r="EG295" s="89"/>
      <c r="EH295" s="89"/>
      <c r="EI295" s="89"/>
      <c r="EJ295" s="89"/>
      <c r="EK295" s="89"/>
    </row>
    <row r="296" spans="17:141" ht="12.75"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  <c r="EB296" s="89"/>
      <c r="EC296" s="89"/>
      <c r="ED296" s="89"/>
      <c r="EE296" s="89"/>
      <c r="EF296" s="89"/>
      <c r="EG296" s="89"/>
      <c r="EH296" s="89"/>
      <c r="EI296" s="89"/>
      <c r="EJ296" s="89"/>
      <c r="EK296" s="89"/>
    </row>
    <row r="297" spans="17:141" ht="12.75"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/>
    </row>
    <row r="298" spans="17:141" ht="12.75"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</row>
    <row r="299" spans="17:141" ht="12.75"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9"/>
      <c r="EK299" s="89"/>
    </row>
    <row r="300" spans="17:141" ht="12.75"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</row>
    <row r="301" spans="17:141" ht="12.75"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</row>
    <row r="302" spans="17:141" ht="12.75"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</row>
    <row r="303" spans="17:141" ht="12.75"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</row>
    <row r="304" spans="17:141" ht="12.75"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</row>
    <row r="305" spans="17:141" ht="12.75"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</row>
    <row r="306" spans="17:141" ht="12.75"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9"/>
      <c r="EK306" s="89"/>
    </row>
    <row r="307" spans="17:141" ht="12.75"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</row>
    <row r="308" spans="17:141" ht="12.75"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9"/>
      <c r="EK308" s="89"/>
    </row>
    <row r="309" spans="17:141" ht="12.75"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</row>
    <row r="310" spans="17:141" ht="12.75"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9"/>
      <c r="EK310" s="89"/>
    </row>
    <row r="311" spans="17:141" ht="12.75"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9"/>
      <c r="EK311" s="89"/>
    </row>
    <row r="312" spans="17:141" ht="12.75"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</row>
    <row r="313" spans="17:141" ht="12.75"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89"/>
      <c r="EK313" s="89"/>
    </row>
    <row r="314" spans="17:141" ht="12.75"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</row>
    <row r="315" spans="17:141" ht="12.75"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</row>
    <row r="316" spans="17:141" ht="12.75"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</row>
    <row r="317" spans="17:141" ht="12.75"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</row>
    <row r="318" spans="17:141" ht="12.75"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</row>
    <row r="319" spans="17:141" ht="12.75"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9"/>
      <c r="EK319" s="89"/>
    </row>
    <row r="320" spans="17:141" ht="12.75"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9"/>
      <c r="EK320" s="89"/>
    </row>
    <row r="321" spans="17:141" ht="12.75"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9"/>
      <c r="EK321" s="89"/>
    </row>
    <row r="322" spans="17:141" ht="12.75"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9"/>
      <c r="EK322" s="89"/>
    </row>
    <row r="323" spans="17:141" ht="12.75"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</row>
    <row r="324" spans="17:141" ht="12.75"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</row>
    <row r="325" spans="17:141" ht="12.75"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</row>
    <row r="326" spans="17:141" ht="12.75"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</row>
    <row r="327" spans="17:141" ht="12.75"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</row>
    <row r="328" spans="17:141" ht="12.75"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89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89"/>
      <c r="EK328" s="89"/>
    </row>
    <row r="329" spans="17:141" ht="12.75"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89"/>
      <c r="EK329" s="89"/>
    </row>
    <row r="330" spans="17:141" ht="12.75"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</row>
    <row r="331" spans="17:141" ht="12.75"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</row>
    <row r="332" spans="17:141" ht="12.75"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89"/>
      <c r="EK332" s="89"/>
    </row>
    <row r="333" spans="17:141" ht="12.75"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89"/>
      <c r="EK333" s="89"/>
    </row>
    <row r="334" spans="17:141" ht="12.75"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</row>
    <row r="335" spans="17:141" ht="12.75"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89"/>
      <c r="EK335" s="89"/>
    </row>
    <row r="336" spans="17:141" ht="12.75"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</row>
    <row r="337" spans="17:141" ht="12.75"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89"/>
      <c r="EK337" s="89"/>
    </row>
    <row r="338" spans="17:141" ht="12.75"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</row>
    <row r="339" spans="17:141" ht="12.75"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89"/>
      <c r="EB339" s="89"/>
      <c r="EC339" s="89"/>
      <c r="ED339" s="89"/>
      <c r="EE339" s="89"/>
      <c r="EF339" s="89"/>
      <c r="EG339" s="89"/>
      <c r="EH339" s="89"/>
      <c r="EI339" s="89"/>
      <c r="EJ339" s="89"/>
      <c r="EK339" s="89"/>
    </row>
    <row r="340" spans="17:141" ht="12.75"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</row>
    <row r="341" spans="17:141" ht="12.75"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89"/>
      <c r="EB341" s="89"/>
      <c r="EC341" s="89"/>
      <c r="ED341" s="89"/>
      <c r="EE341" s="89"/>
      <c r="EF341" s="89"/>
      <c r="EG341" s="89"/>
      <c r="EH341" s="89"/>
      <c r="EI341" s="89"/>
      <c r="EJ341" s="89"/>
      <c r="EK341" s="89"/>
    </row>
    <row r="342" spans="17:141" ht="12.75"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9"/>
      <c r="DZ342" s="89"/>
      <c r="EA342" s="89"/>
      <c r="EB342" s="89"/>
      <c r="EC342" s="89"/>
      <c r="ED342" s="89"/>
      <c r="EE342" s="89"/>
      <c r="EF342" s="89"/>
      <c r="EG342" s="89"/>
      <c r="EH342" s="89"/>
      <c r="EI342" s="89"/>
      <c r="EJ342" s="89"/>
      <c r="EK342" s="89"/>
    </row>
    <row r="343" spans="17:141" ht="12.75"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9"/>
      <c r="DZ343" s="89"/>
      <c r="EA343" s="89"/>
      <c r="EB343" s="89"/>
      <c r="EC343" s="89"/>
      <c r="ED343" s="89"/>
      <c r="EE343" s="89"/>
      <c r="EF343" s="89"/>
      <c r="EG343" s="89"/>
      <c r="EH343" s="89"/>
      <c r="EI343" s="89"/>
      <c r="EJ343" s="89"/>
      <c r="EK343" s="89"/>
    </row>
    <row r="344" spans="17:141" ht="12.75"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89"/>
      <c r="EB344" s="89"/>
      <c r="EC344" s="89"/>
      <c r="ED344" s="89"/>
      <c r="EE344" s="89"/>
      <c r="EF344" s="89"/>
      <c r="EG344" s="89"/>
      <c r="EH344" s="89"/>
      <c r="EI344" s="89"/>
      <c r="EJ344" s="89"/>
      <c r="EK344" s="89"/>
    </row>
    <row r="345" spans="17:141" ht="12.75"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</row>
    <row r="346" spans="17:141" ht="12.75"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89"/>
      <c r="EB346" s="89"/>
      <c r="EC346" s="89"/>
      <c r="ED346" s="89"/>
      <c r="EE346" s="89"/>
      <c r="EF346" s="89"/>
      <c r="EG346" s="89"/>
      <c r="EH346" s="89"/>
      <c r="EI346" s="89"/>
      <c r="EJ346" s="89"/>
      <c r="EK346" s="89"/>
    </row>
    <row r="347" spans="17:141" ht="12.75"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9"/>
      <c r="DZ347" s="89"/>
      <c r="EA347" s="89"/>
      <c r="EB347" s="89"/>
      <c r="EC347" s="89"/>
      <c r="ED347" s="89"/>
      <c r="EE347" s="89"/>
      <c r="EF347" s="89"/>
      <c r="EG347" s="89"/>
      <c r="EH347" s="89"/>
      <c r="EI347" s="89"/>
      <c r="EJ347" s="89"/>
      <c r="EK347" s="89"/>
    </row>
    <row r="348" spans="17:141" ht="12.75"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9"/>
      <c r="DZ348" s="89"/>
      <c r="EA348" s="89"/>
      <c r="EB348" s="89"/>
      <c r="EC348" s="89"/>
      <c r="ED348" s="89"/>
      <c r="EE348" s="89"/>
      <c r="EF348" s="89"/>
      <c r="EG348" s="89"/>
      <c r="EH348" s="89"/>
      <c r="EI348" s="89"/>
      <c r="EJ348" s="89"/>
      <c r="EK348" s="89"/>
    </row>
    <row r="349" spans="17:141" ht="12.75"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</row>
    <row r="350" spans="17:141" ht="12.75"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</row>
    <row r="351" spans="17:141" ht="12.75"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89"/>
      <c r="EB351" s="89"/>
      <c r="EC351" s="89"/>
      <c r="ED351" s="89"/>
      <c r="EE351" s="89"/>
      <c r="EF351" s="89"/>
      <c r="EG351" s="89"/>
      <c r="EH351" s="89"/>
      <c r="EI351" s="89"/>
      <c r="EJ351" s="89"/>
      <c r="EK351" s="89"/>
    </row>
    <row r="352" spans="17:141" ht="12.75"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9"/>
      <c r="DZ352" s="89"/>
      <c r="EA352" s="89"/>
      <c r="EB352" s="89"/>
      <c r="EC352" s="89"/>
      <c r="ED352" s="89"/>
      <c r="EE352" s="89"/>
      <c r="EF352" s="89"/>
      <c r="EG352" s="89"/>
      <c r="EH352" s="89"/>
      <c r="EI352" s="89"/>
      <c r="EJ352" s="89"/>
      <c r="EK352" s="89"/>
    </row>
    <row r="353" spans="17:141" ht="12.75"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89"/>
      <c r="EB353" s="89"/>
      <c r="EC353" s="89"/>
      <c r="ED353" s="89"/>
      <c r="EE353" s="89"/>
      <c r="EF353" s="89"/>
      <c r="EG353" s="89"/>
      <c r="EH353" s="89"/>
      <c r="EI353" s="89"/>
      <c r="EJ353" s="89"/>
      <c r="EK353" s="89"/>
    </row>
    <row r="354" spans="17:141" ht="12.75"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</row>
    <row r="355" spans="17:141" ht="12.75"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</row>
    <row r="356" spans="17:141" ht="12.75"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</row>
    <row r="357" spans="17:141" ht="12.75"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9"/>
      <c r="DZ357" s="89"/>
      <c r="EA357" s="89"/>
      <c r="EB357" s="89"/>
      <c r="EC357" s="89"/>
      <c r="ED357" s="89"/>
      <c r="EE357" s="89"/>
      <c r="EF357" s="89"/>
      <c r="EG357" s="89"/>
      <c r="EH357" s="89"/>
      <c r="EI357" s="89"/>
      <c r="EJ357" s="89"/>
      <c r="EK357" s="89"/>
    </row>
    <row r="358" spans="17:141" ht="12.75"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</row>
    <row r="359" spans="17:141" ht="12.75"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89"/>
      <c r="EB359" s="89"/>
      <c r="EC359" s="89"/>
      <c r="ED359" s="89"/>
      <c r="EE359" s="89"/>
      <c r="EF359" s="89"/>
      <c r="EG359" s="89"/>
      <c r="EH359" s="89"/>
      <c r="EI359" s="89"/>
      <c r="EJ359" s="89"/>
      <c r="EK359" s="89"/>
    </row>
    <row r="360" spans="17:141" ht="12.75"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89"/>
      <c r="EB360" s="89"/>
      <c r="EC360" s="89"/>
      <c r="ED360" s="89"/>
      <c r="EE360" s="89"/>
      <c r="EF360" s="89"/>
      <c r="EG360" s="89"/>
      <c r="EH360" s="89"/>
      <c r="EI360" s="89"/>
      <c r="EJ360" s="89"/>
      <c r="EK360" s="89"/>
    </row>
    <row r="361" spans="17:141" ht="12.75"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</row>
    <row r="362" spans="17:141" ht="12.75"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9"/>
      <c r="DZ362" s="89"/>
      <c r="EA362" s="89"/>
      <c r="EB362" s="89"/>
      <c r="EC362" s="89"/>
      <c r="ED362" s="89"/>
      <c r="EE362" s="89"/>
      <c r="EF362" s="89"/>
      <c r="EG362" s="89"/>
      <c r="EH362" s="89"/>
      <c r="EI362" s="89"/>
      <c r="EJ362" s="89"/>
      <c r="EK362" s="89"/>
    </row>
    <row r="363" spans="17:141" ht="12.75"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9"/>
      <c r="DZ363" s="89"/>
      <c r="EA363" s="89"/>
      <c r="EB363" s="89"/>
      <c r="EC363" s="89"/>
      <c r="ED363" s="89"/>
      <c r="EE363" s="89"/>
      <c r="EF363" s="89"/>
      <c r="EG363" s="89"/>
      <c r="EH363" s="89"/>
      <c r="EI363" s="89"/>
      <c r="EJ363" s="89"/>
      <c r="EK363" s="89"/>
    </row>
    <row r="364" spans="17:141" ht="12.75"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89"/>
      <c r="EB364" s="89"/>
      <c r="EC364" s="89"/>
      <c r="ED364" s="89"/>
      <c r="EE364" s="89"/>
      <c r="EF364" s="89"/>
      <c r="EG364" s="89"/>
      <c r="EH364" s="89"/>
      <c r="EI364" s="89"/>
      <c r="EJ364" s="89"/>
      <c r="EK364" s="89"/>
    </row>
    <row r="365" spans="17:141" ht="12.75"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89"/>
      <c r="EB365" s="89"/>
      <c r="EC365" s="89"/>
      <c r="ED365" s="89"/>
      <c r="EE365" s="89"/>
      <c r="EF365" s="89"/>
      <c r="EG365" s="89"/>
      <c r="EH365" s="89"/>
      <c r="EI365" s="89"/>
      <c r="EJ365" s="89"/>
      <c r="EK365" s="89"/>
    </row>
    <row r="366" spans="17:141" ht="12.75"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89"/>
      <c r="EB366" s="89"/>
      <c r="EC366" s="89"/>
      <c r="ED366" s="89"/>
      <c r="EE366" s="89"/>
      <c r="EF366" s="89"/>
      <c r="EG366" s="89"/>
      <c r="EH366" s="89"/>
      <c r="EI366" s="89"/>
      <c r="EJ366" s="89"/>
      <c r="EK366" s="89"/>
    </row>
    <row r="367" spans="17:141" ht="12.75"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</row>
    <row r="368" spans="17:141" ht="12.75"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9"/>
      <c r="DZ368" s="89"/>
      <c r="EA368" s="89"/>
      <c r="EB368" s="89"/>
      <c r="EC368" s="89"/>
      <c r="ED368" s="89"/>
      <c r="EE368" s="89"/>
      <c r="EF368" s="89"/>
      <c r="EG368" s="89"/>
      <c r="EH368" s="89"/>
      <c r="EI368" s="89"/>
      <c r="EJ368" s="89"/>
      <c r="EK368" s="89"/>
    </row>
    <row r="369" spans="17:141" ht="12.75"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89"/>
      <c r="EB369" s="89"/>
      <c r="EC369" s="89"/>
      <c r="ED369" s="89"/>
      <c r="EE369" s="89"/>
      <c r="EF369" s="89"/>
      <c r="EG369" s="89"/>
      <c r="EH369" s="89"/>
      <c r="EI369" s="89"/>
      <c r="EJ369" s="89"/>
      <c r="EK369" s="89"/>
    </row>
    <row r="370" spans="17:141" ht="12.75"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89"/>
      <c r="EB370" s="89"/>
      <c r="EC370" s="89"/>
      <c r="ED370" s="89"/>
      <c r="EE370" s="89"/>
      <c r="EF370" s="89"/>
      <c r="EG370" s="89"/>
      <c r="EH370" s="89"/>
      <c r="EI370" s="89"/>
      <c r="EJ370" s="89"/>
      <c r="EK370" s="89"/>
    </row>
    <row r="371" spans="17:141" ht="12.75"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89"/>
      <c r="EB371" s="89"/>
      <c r="EC371" s="89"/>
      <c r="ED371" s="89"/>
      <c r="EE371" s="89"/>
      <c r="EF371" s="89"/>
      <c r="EG371" s="89"/>
      <c r="EH371" s="89"/>
      <c r="EI371" s="89"/>
      <c r="EJ371" s="89"/>
      <c r="EK371" s="89"/>
    </row>
    <row r="372" spans="17:141" ht="12.75"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</row>
    <row r="373" spans="17:141" ht="12.75"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</row>
    <row r="374" spans="17:141" ht="12.75"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89"/>
      <c r="EB374" s="89"/>
      <c r="EC374" s="89"/>
      <c r="ED374" s="89"/>
      <c r="EE374" s="89"/>
      <c r="EF374" s="89"/>
      <c r="EG374" s="89"/>
      <c r="EH374" s="89"/>
      <c r="EI374" s="89"/>
      <c r="EJ374" s="89"/>
      <c r="EK374" s="89"/>
    </row>
    <row r="375" spans="17:141" ht="12.75"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</row>
    <row r="376" spans="17:141" ht="12.75"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</row>
    <row r="377" spans="17:141" ht="12.75"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</row>
    <row r="378" spans="17:141" ht="12.75"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</row>
    <row r="379" spans="17:141" ht="12.75"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</row>
    <row r="380" spans="17:141" ht="12.75"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</row>
    <row r="381" spans="17:141" ht="12.75"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</row>
    <row r="382" spans="17:141" ht="12.75"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</row>
    <row r="383" spans="17:141" ht="12.75"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</row>
    <row r="384" spans="17:141" ht="12.75"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</row>
    <row r="385" spans="17:141" ht="12.75"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</row>
    <row r="386" spans="17:141" ht="12.75"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</row>
    <row r="387" spans="17:141" ht="12.75"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</row>
    <row r="388" spans="17:141" ht="12.75"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</row>
    <row r="389" spans="17:141" ht="12.75"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</row>
    <row r="390" spans="17:141" ht="12.75"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</row>
    <row r="391" spans="17:141" ht="12.75"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89"/>
      <c r="EB391" s="89"/>
      <c r="EC391" s="89"/>
      <c r="ED391" s="89"/>
      <c r="EE391" s="89"/>
      <c r="EF391" s="89"/>
      <c r="EG391" s="89"/>
      <c r="EH391" s="89"/>
      <c r="EI391" s="89"/>
      <c r="EJ391" s="89"/>
      <c r="EK391" s="89"/>
    </row>
    <row r="392" spans="17:141" ht="12.75"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9"/>
      <c r="DZ392" s="89"/>
      <c r="EA392" s="89"/>
      <c r="EB392" s="89"/>
      <c r="EC392" s="89"/>
      <c r="ED392" s="89"/>
      <c r="EE392" s="89"/>
      <c r="EF392" s="89"/>
      <c r="EG392" s="89"/>
      <c r="EH392" s="89"/>
      <c r="EI392" s="89"/>
      <c r="EJ392" s="89"/>
      <c r="EK392" s="89"/>
    </row>
    <row r="393" spans="17:141" ht="12.75"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</row>
    <row r="394" spans="17:141" ht="12.75"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89"/>
      <c r="EB394" s="89"/>
      <c r="EC394" s="89"/>
      <c r="ED394" s="89"/>
      <c r="EE394" s="89"/>
      <c r="EF394" s="89"/>
      <c r="EG394" s="89"/>
      <c r="EH394" s="89"/>
      <c r="EI394" s="89"/>
      <c r="EJ394" s="89"/>
      <c r="EK394" s="89"/>
    </row>
    <row r="395" spans="17:141" ht="12.75"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</row>
    <row r="396" spans="17:141" ht="12.75"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</row>
    <row r="397" spans="17:141" ht="12.75"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</row>
    <row r="398" spans="17:141" ht="12.75"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9"/>
      <c r="DZ398" s="89"/>
      <c r="EA398" s="89"/>
      <c r="EB398" s="89"/>
      <c r="EC398" s="89"/>
      <c r="ED398" s="89"/>
      <c r="EE398" s="89"/>
      <c r="EF398" s="89"/>
      <c r="EG398" s="89"/>
      <c r="EH398" s="89"/>
      <c r="EI398" s="89"/>
      <c r="EJ398" s="89"/>
      <c r="EK398" s="89"/>
    </row>
    <row r="399" spans="17:141" ht="12.75"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89"/>
      <c r="EB399" s="89"/>
      <c r="EC399" s="89"/>
      <c r="ED399" s="89"/>
      <c r="EE399" s="89"/>
      <c r="EF399" s="89"/>
      <c r="EG399" s="89"/>
      <c r="EH399" s="89"/>
      <c r="EI399" s="89"/>
      <c r="EJ399" s="89"/>
      <c r="EK399" s="89"/>
    </row>
    <row r="400" spans="17:141" ht="12.75"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89"/>
      <c r="EB400" s="89"/>
      <c r="EC400" s="89"/>
      <c r="ED400" s="89"/>
      <c r="EE400" s="89"/>
      <c r="EF400" s="89"/>
      <c r="EG400" s="89"/>
      <c r="EH400" s="89"/>
      <c r="EI400" s="89"/>
      <c r="EJ400" s="89"/>
      <c r="EK400" s="89"/>
    </row>
    <row r="401" spans="17:141" ht="12.75"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89"/>
      <c r="EB401" s="89"/>
      <c r="EC401" s="89"/>
      <c r="ED401" s="89"/>
      <c r="EE401" s="89"/>
      <c r="EF401" s="89"/>
      <c r="EG401" s="89"/>
      <c r="EH401" s="89"/>
      <c r="EI401" s="89"/>
      <c r="EJ401" s="89"/>
      <c r="EK401" s="89"/>
    </row>
    <row r="402" spans="17:141" ht="12.75"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9"/>
      <c r="DZ402" s="89"/>
      <c r="EA402" s="89"/>
      <c r="EB402" s="89"/>
      <c r="EC402" s="89"/>
      <c r="ED402" s="89"/>
      <c r="EE402" s="89"/>
      <c r="EF402" s="89"/>
      <c r="EG402" s="89"/>
      <c r="EH402" s="89"/>
      <c r="EI402" s="89"/>
      <c r="EJ402" s="89"/>
      <c r="EK402" s="89"/>
    </row>
    <row r="403" spans="17:141" ht="12.75"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9"/>
      <c r="DZ403" s="89"/>
      <c r="EA403" s="89"/>
      <c r="EB403" s="89"/>
      <c r="EC403" s="89"/>
      <c r="ED403" s="89"/>
      <c r="EE403" s="89"/>
      <c r="EF403" s="89"/>
      <c r="EG403" s="89"/>
      <c r="EH403" s="89"/>
      <c r="EI403" s="89"/>
      <c r="EJ403" s="89"/>
      <c r="EK403" s="89"/>
    </row>
    <row r="404" spans="17:141" ht="12.75"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89"/>
      <c r="EB404" s="89"/>
      <c r="EC404" s="89"/>
      <c r="ED404" s="89"/>
      <c r="EE404" s="89"/>
      <c r="EF404" s="89"/>
      <c r="EG404" s="89"/>
      <c r="EH404" s="89"/>
      <c r="EI404" s="89"/>
      <c r="EJ404" s="89"/>
      <c r="EK404" s="89"/>
    </row>
    <row r="405" spans="17:141" ht="12.75"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89"/>
      <c r="EB405" s="89"/>
      <c r="EC405" s="89"/>
      <c r="ED405" s="89"/>
      <c r="EE405" s="89"/>
      <c r="EF405" s="89"/>
      <c r="EG405" s="89"/>
      <c r="EH405" s="89"/>
      <c r="EI405" s="89"/>
      <c r="EJ405" s="89"/>
      <c r="EK405" s="89"/>
    </row>
    <row r="406" spans="17:141" ht="12.75"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89"/>
      <c r="EB406" s="89"/>
      <c r="EC406" s="89"/>
      <c r="ED406" s="89"/>
      <c r="EE406" s="89"/>
      <c r="EF406" s="89"/>
      <c r="EG406" s="89"/>
      <c r="EH406" s="89"/>
      <c r="EI406" s="89"/>
      <c r="EJ406" s="89"/>
      <c r="EK406" s="89"/>
    </row>
    <row r="407" spans="17:141" ht="12.75"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9"/>
      <c r="DZ407" s="89"/>
      <c r="EA407" s="89"/>
      <c r="EB407" s="89"/>
      <c r="EC407" s="89"/>
      <c r="ED407" s="89"/>
      <c r="EE407" s="89"/>
      <c r="EF407" s="89"/>
      <c r="EG407" s="89"/>
      <c r="EH407" s="89"/>
      <c r="EI407" s="89"/>
      <c r="EJ407" s="89"/>
      <c r="EK407" s="89"/>
    </row>
    <row r="408" spans="17:141" ht="12.75"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9"/>
      <c r="DZ408" s="89"/>
      <c r="EA408" s="89"/>
      <c r="EB408" s="89"/>
      <c r="EC408" s="89"/>
      <c r="ED408" s="89"/>
      <c r="EE408" s="89"/>
      <c r="EF408" s="89"/>
      <c r="EG408" s="89"/>
      <c r="EH408" s="89"/>
      <c r="EI408" s="89"/>
      <c r="EJ408" s="89"/>
      <c r="EK408" s="89"/>
    </row>
    <row r="409" spans="17:141" ht="12.75"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89"/>
      <c r="EB409" s="89"/>
      <c r="EC409" s="89"/>
      <c r="ED409" s="89"/>
      <c r="EE409" s="89"/>
      <c r="EF409" s="89"/>
      <c r="EG409" s="89"/>
      <c r="EH409" s="89"/>
      <c r="EI409" s="89"/>
      <c r="EJ409" s="89"/>
      <c r="EK409" s="89"/>
    </row>
    <row r="410" spans="17:141" ht="12.75"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89"/>
      <c r="EB410" s="89"/>
      <c r="EC410" s="89"/>
      <c r="ED410" s="89"/>
      <c r="EE410" s="89"/>
      <c r="EF410" s="89"/>
      <c r="EG410" s="89"/>
      <c r="EH410" s="89"/>
      <c r="EI410" s="89"/>
      <c r="EJ410" s="89"/>
      <c r="EK410" s="89"/>
    </row>
    <row r="411" spans="17:141" ht="12.75"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</row>
    <row r="412" spans="17:141" ht="12.75"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9"/>
      <c r="DZ412" s="89"/>
      <c r="EA412" s="89"/>
      <c r="EB412" s="89"/>
      <c r="EC412" s="89"/>
      <c r="ED412" s="89"/>
      <c r="EE412" s="89"/>
      <c r="EF412" s="89"/>
      <c r="EG412" s="89"/>
      <c r="EH412" s="89"/>
      <c r="EI412" s="89"/>
      <c r="EJ412" s="89"/>
      <c r="EK412" s="89"/>
    </row>
    <row r="413" spans="17:141" ht="12.75"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9"/>
      <c r="DZ413" s="89"/>
      <c r="EA413" s="89"/>
      <c r="EB413" s="89"/>
      <c r="EC413" s="89"/>
      <c r="ED413" s="89"/>
      <c r="EE413" s="89"/>
      <c r="EF413" s="89"/>
      <c r="EG413" s="89"/>
      <c r="EH413" s="89"/>
      <c r="EI413" s="89"/>
      <c r="EJ413" s="89"/>
      <c r="EK413" s="89"/>
    </row>
    <row r="414" spans="17:141" ht="12.75"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</row>
    <row r="415" spans="17:141" ht="12.75"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</row>
    <row r="416" spans="17:141" ht="12.75"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89"/>
      <c r="EB416" s="89"/>
      <c r="EC416" s="89"/>
      <c r="ED416" s="89"/>
      <c r="EE416" s="89"/>
      <c r="EF416" s="89"/>
      <c r="EG416" s="89"/>
      <c r="EH416" s="89"/>
      <c r="EI416" s="89"/>
      <c r="EJ416" s="89"/>
      <c r="EK416" s="89"/>
    </row>
    <row r="417" spans="17:141" ht="12.75"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9"/>
      <c r="DZ417" s="89"/>
      <c r="EA417" s="89"/>
      <c r="EB417" s="89"/>
      <c r="EC417" s="89"/>
      <c r="ED417" s="89"/>
      <c r="EE417" s="89"/>
      <c r="EF417" s="89"/>
      <c r="EG417" s="89"/>
      <c r="EH417" s="89"/>
      <c r="EI417" s="89"/>
      <c r="EJ417" s="89"/>
      <c r="EK417" s="89"/>
    </row>
    <row r="418" spans="17:141" ht="12.75"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9"/>
      <c r="DZ418" s="89"/>
      <c r="EA418" s="89"/>
      <c r="EB418" s="89"/>
      <c r="EC418" s="89"/>
      <c r="ED418" s="89"/>
      <c r="EE418" s="89"/>
      <c r="EF418" s="89"/>
      <c r="EG418" s="89"/>
      <c r="EH418" s="89"/>
      <c r="EI418" s="89"/>
      <c r="EJ418" s="89"/>
      <c r="EK418" s="89"/>
    </row>
    <row r="419" spans="17:141" ht="12.75"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89"/>
      <c r="EB419" s="89"/>
      <c r="EC419" s="89"/>
      <c r="ED419" s="89"/>
      <c r="EE419" s="89"/>
      <c r="EF419" s="89"/>
      <c r="EG419" s="89"/>
      <c r="EH419" s="89"/>
      <c r="EI419" s="89"/>
      <c r="EJ419" s="89"/>
      <c r="EK419" s="89"/>
    </row>
    <row r="420" spans="17:141" ht="12.75"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89"/>
      <c r="EB420" s="89"/>
      <c r="EC420" s="89"/>
      <c r="ED420" s="89"/>
      <c r="EE420" s="89"/>
      <c r="EF420" s="89"/>
      <c r="EG420" s="89"/>
      <c r="EH420" s="89"/>
      <c r="EI420" s="89"/>
      <c r="EJ420" s="89"/>
      <c r="EK420" s="89"/>
    </row>
    <row r="421" spans="17:141" ht="12.75"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89"/>
      <c r="EB421" s="89"/>
      <c r="EC421" s="89"/>
      <c r="ED421" s="89"/>
      <c r="EE421" s="89"/>
      <c r="EF421" s="89"/>
      <c r="EG421" s="89"/>
      <c r="EH421" s="89"/>
      <c r="EI421" s="89"/>
      <c r="EJ421" s="89"/>
      <c r="EK421" s="89"/>
    </row>
    <row r="422" spans="17:141" ht="12.75"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9"/>
      <c r="DZ422" s="89"/>
      <c r="EA422" s="89"/>
      <c r="EB422" s="89"/>
      <c r="EC422" s="89"/>
      <c r="ED422" s="89"/>
      <c r="EE422" s="89"/>
      <c r="EF422" s="89"/>
      <c r="EG422" s="89"/>
      <c r="EH422" s="89"/>
      <c r="EI422" s="89"/>
      <c r="EJ422" s="89"/>
      <c r="EK422" s="89"/>
    </row>
    <row r="423" spans="17:141" ht="12.75"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89"/>
      <c r="EB423" s="89"/>
      <c r="EC423" s="89"/>
      <c r="ED423" s="89"/>
      <c r="EE423" s="89"/>
      <c r="EF423" s="89"/>
      <c r="EG423" s="89"/>
      <c r="EH423" s="89"/>
      <c r="EI423" s="89"/>
      <c r="EJ423" s="89"/>
      <c r="EK423" s="89"/>
    </row>
    <row r="424" spans="17:141" ht="12.75"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89"/>
      <c r="EB424" s="89"/>
      <c r="EC424" s="89"/>
      <c r="ED424" s="89"/>
      <c r="EE424" s="89"/>
      <c r="EF424" s="89"/>
      <c r="EG424" s="89"/>
      <c r="EH424" s="89"/>
      <c r="EI424" s="89"/>
      <c r="EJ424" s="89"/>
      <c r="EK424" s="89"/>
    </row>
    <row r="425" spans="17:141" ht="12.75"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89"/>
      <c r="EB425" s="89"/>
      <c r="EC425" s="89"/>
      <c r="ED425" s="89"/>
      <c r="EE425" s="89"/>
      <c r="EF425" s="89"/>
      <c r="EG425" s="89"/>
      <c r="EH425" s="89"/>
      <c r="EI425" s="89"/>
      <c r="EJ425" s="89"/>
      <c r="EK425" s="89"/>
    </row>
    <row r="426" spans="17:141" ht="12.75"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89"/>
      <c r="EB426" s="89"/>
      <c r="EC426" s="89"/>
      <c r="ED426" s="89"/>
      <c r="EE426" s="89"/>
      <c r="EF426" s="89"/>
      <c r="EG426" s="89"/>
      <c r="EH426" s="89"/>
      <c r="EI426" s="89"/>
      <c r="EJ426" s="89"/>
      <c r="EK426" s="89"/>
    </row>
    <row r="427" spans="17:141" ht="12.75"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</row>
    <row r="428" spans="17:141" ht="12.75"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</row>
    <row r="429" spans="17:141" ht="12.75"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9"/>
      <c r="EK429" s="89"/>
    </row>
    <row r="430" spans="17:141" ht="12.75"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9"/>
      <c r="EK430" s="89"/>
    </row>
    <row r="431" spans="17:141" ht="12.75"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9"/>
      <c r="EK431" s="89"/>
    </row>
    <row r="432" spans="17:141" ht="12.75"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9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9"/>
      <c r="EK432" s="89"/>
    </row>
    <row r="433" spans="17:141" ht="12.75"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9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9"/>
      <c r="EK433" s="89"/>
    </row>
    <row r="434" spans="17:141" ht="12.75"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9"/>
      <c r="EK434" s="89"/>
    </row>
    <row r="435" spans="17:141" ht="12.75"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</row>
    <row r="436" spans="17:141" ht="12.75"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</row>
    <row r="437" spans="17:141" ht="12.75"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</row>
    <row r="438" spans="17:141" ht="12.75"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9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9"/>
      <c r="EK438" s="89"/>
    </row>
    <row r="439" spans="17:141" ht="12.75"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9"/>
      <c r="EK439" s="89"/>
    </row>
    <row r="440" spans="17:141" ht="12.75"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9"/>
      <c r="EK440" s="89"/>
    </row>
    <row r="441" spans="17:141" ht="12.75"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9"/>
      <c r="EK441" s="89"/>
    </row>
    <row r="442" spans="17:141" ht="12.75"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9"/>
      <c r="EK442" s="89"/>
    </row>
    <row r="443" spans="17:141" ht="12.75"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</row>
    <row r="444" spans="17:141" ht="12.75"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9"/>
      <c r="EK444" s="89"/>
    </row>
    <row r="445" spans="17:141" ht="12.75"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9"/>
      <c r="EK445" s="89"/>
    </row>
    <row r="446" spans="17:141" ht="12.75"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</row>
    <row r="447" spans="17:141" ht="12.75"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9"/>
      <c r="EK447" s="89"/>
    </row>
    <row r="448" spans="17:141" ht="12.75"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9"/>
      <c r="EK448" s="89"/>
    </row>
    <row r="449" spans="17:141" ht="12.75"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</row>
    <row r="450" spans="17:141" ht="12.75"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</row>
    <row r="451" spans="17:141" ht="12.75"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9"/>
      <c r="EK451" s="89"/>
    </row>
    <row r="452" spans="17:141" ht="12.75"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9"/>
      <c r="EK452" s="89"/>
    </row>
    <row r="453" spans="17:141" ht="12.75"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9"/>
      <c r="EK453" s="89"/>
    </row>
    <row r="454" spans="17:141" ht="12.75"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9"/>
      <c r="EK454" s="89"/>
    </row>
    <row r="455" spans="17:141" ht="12.75"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9"/>
      <c r="EK455" s="89"/>
    </row>
    <row r="456" spans="17:141" ht="12.75"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9"/>
      <c r="EK456" s="89"/>
    </row>
    <row r="457" spans="17:141" ht="12.75"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9"/>
      <c r="EK457" s="89"/>
    </row>
    <row r="458" spans="17:141" ht="12.75"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9"/>
      <c r="EK458" s="89"/>
    </row>
    <row r="459" spans="17:141" ht="12.75"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  <c r="CW459" s="89"/>
      <c r="CX459" s="89"/>
      <c r="CY459" s="89"/>
      <c r="CZ459" s="89"/>
      <c r="DA459" s="89"/>
      <c r="DB459" s="89"/>
      <c r="DC459" s="89"/>
      <c r="DD459" s="89"/>
      <c r="DE459" s="89"/>
      <c r="DF459" s="89"/>
      <c r="DG459" s="89"/>
      <c r="DH459" s="89"/>
      <c r="DI459" s="89"/>
      <c r="DJ459" s="89"/>
      <c r="DK459" s="89"/>
      <c r="DL459" s="89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89"/>
      <c r="EK459" s="89"/>
    </row>
    <row r="460" spans="17:141" ht="12.75"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9"/>
      <c r="EK460" s="89"/>
    </row>
    <row r="461" spans="17:141" ht="12.75"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  <c r="CW461" s="89"/>
      <c r="CX461" s="89"/>
      <c r="CY461" s="89"/>
      <c r="CZ461" s="89"/>
      <c r="DA461" s="89"/>
      <c r="DB461" s="89"/>
      <c r="DC461" s="89"/>
      <c r="DD461" s="89"/>
      <c r="DE461" s="89"/>
      <c r="DF461" s="89"/>
      <c r="DG461" s="89"/>
      <c r="DH461" s="89"/>
      <c r="DI461" s="89"/>
      <c r="DJ461" s="89"/>
      <c r="DK461" s="89"/>
      <c r="DL461" s="89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89"/>
      <c r="EK461" s="89"/>
    </row>
    <row r="462" spans="17:141" ht="12.75"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  <c r="CW462" s="89"/>
      <c r="CX462" s="89"/>
      <c r="CY462" s="89"/>
      <c r="CZ462" s="89"/>
      <c r="DA462" s="89"/>
      <c r="DB462" s="89"/>
      <c r="DC462" s="89"/>
      <c r="DD462" s="89"/>
      <c r="DE462" s="89"/>
      <c r="DF462" s="89"/>
      <c r="DG462" s="89"/>
      <c r="DH462" s="89"/>
      <c r="DI462" s="89"/>
      <c r="DJ462" s="89"/>
      <c r="DK462" s="89"/>
      <c r="DL462" s="89"/>
      <c r="DM462" s="89"/>
      <c r="DN462" s="89"/>
      <c r="DO462" s="89"/>
      <c r="DP462" s="89"/>
      <c r="DQ462" s="89"/>
      <c r="DR462" s="89"/>
      <c r="DS462" s="89"/>
      <c r="DT462" s="89"/>
      <c r="DU462" s="89"/>
      <c r="DV462" s="89"/>
      <c r="DW462" s="89"/>
      <c r="DX462" s="89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89"/>
      <c r="EK462" s="89"/>
    </row>
    <row r="463" spans="17:141" ht="12.75"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  <c r="CW463" s="89"/>
      <c r="CX463" s="89"/>
      <c r="CY463" s="89"/>
      <c r="CZ463" s="89"/>
      <c r="DA463" s="89"/>
      <c r="DB463" s="89"/>
      <c r="DC463" s="89"/>
      <c r="DD463" s="89"/>
      <c r="DE463" s="89"/>
      <c r="DF463" s="89"/>
      <c r="DG463" s="89"/>
      <c r="DH463" s="89"/>
      <c r="DI463" s="89"/>
      <c r="DJ463" s="89"/>
      <c r="DK463" s="89"/>
      <c r="DL463" s="89"/>
      <c r="DM463" s="89"/>
      <c r="DN463" s="89"/>
      <c r="DO463" s="89"/>
      <c r="DP463" s="89"/>
      <c r="DQ463" s="89"/>
      <c r="DR463" s="89"/>
      <c r="DS463" s="89"/>
      <c r="DT463" s="89"/>
      <c r="DU463" s="89"/>
      <c r="DV463" s="89"/>
      <c r="DW463" s="89"/>
      <c r="DX463" s="89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89"/>
      <c r="EK463" s="89"/>
    </row>
    <row r="464" spans="17:141" ht="12.75"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  <c r="CW464" s="89"/>
      <c r="CX464" s="89"/>
      <c r="CY464" s="89"/>
      <c r="CZ464" s="89"/>
      <c r="DA464" s="89"/>
      <c r="DB464" s="89"/>
      <c r="DC464" s="89"/>
      <c r="DD464" s="89"/>
      <c r="DE464" s="89"/>
      <c r="DF464" s="89"/>
      <c r="DG464" s="89"/>
      <c r="DH464" s="89"/>
      <c r="DI464" s="89"/>
      <c r="DJ464" s="89"/>
      <c r="DK464" s="89"/>
      <c r="DL464" s="89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89"/>
      <c r="EK464" s="89"/>
    </row>
    <row r="465" spans="17:141" ht="12.75"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  <c r="CW465" s="89"/>
      <c r="CX465" s="89"/>
      <c r="CY465" s="89"/>
      <c r="CZ465" s="89"/>
      <c r="DA465" s="89"/>
      <c r="DB465" s="89"/>
      <c r="DC465" s="89"/>
      <c r="DD465" s="89"/>
      <c r="DE465" s="89"/>
      <c r="DF465" s="89"/>
      <c r="DG465" s="89"/>
      <c r="DH465" s="89"/>
      <c r="DI465" s="89"/>
      <c r="DJ465" s="89"/>
      <c r="DK465" s="89"/>
      <c r="DL465" s="89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89"/>
      <c r="EK465" s="89"/>
    </row>
    <row r="466" spans="17:141" ht="12.75"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  <c r="CW466" s="89"/>
      <c r="CX466" s="89"/>
      <c r="CY466" s="89"/>
      <c r="CZ466" s="89"/>
      <c r="DA466" s="89"/>
      <c r="DB466" s="89"/>
      <c r="DC466" s="89"/>
      <c r="DD466" s="89"/>
      <c r="DE466" s="89"/>
      <c r="DF466" s="89"/>
      <c r="DG466" s="89"/>
      <c r="DH466" s="89"/>
      <c r="DI466" s="89"/>
      <c r="DJ466" s="89"/>
      <c r="DK466" s="89"/>
      <c r="DL466" s="89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89"/>
      <c r="EK466" s="89"/>
    </row>
    <row r="467" spans="17:141" ht="12.75"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  <c r="CW467" s="89"/>
      <c r="CX467" s="89"/>
      <c r="CY467" s="89"/>
      <c r="CZ467" s="89"/>
      <c r="DA467" s="89"/>
      <c r="DB467" s="89"/>
      <c r="DC467" s="89"/>
      <c r="DD467" s="89"/>
      <c r="DE467" s="89"/>
      <c r="DF467" s="89"/>
      <c r="DG467" s="89"/>
      <c r="DH467" s="89"/>
      <c r="DI467" s="89"/>
      <c r="DJ467" s="89"/>
      <c r="DK467" s="89"/>
      <c r="DL467" s="89"/>
      <c r="DM467" s="89"/>
      <c r="DN467" s="89"/>
      <c r="DO467" s="89"/>
      <c r="DP467" s="89"/>
      <c r="DQ467" s="89"/>
      <c r="DR467" s="89"/>
      <c r="DS467" s="89"/>
      <c r="DT467" s="89"/>
      <c r="DU467" s="89"/>
      <c r="DV467" s="89"/>
      <c r="DW467" s="89"/>
      <c r="DX467" s="89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89"/>
      <c r="EK467" s="89"/>
    </row>
    <row r="468" spans="17:141" ht="12.75"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  <c r="CW468" s="89"/>
      <c r="CX468" s="89"/>
      <c r="CY468" s="89"/>
      <c r="CZ468" s="89"/>
      <c r="DA468" s="89"/>
      <c r="DB468" s="89"/>
      <c r="DC468" s="89"/>
      <c r="DD468" s="89"/>
      <c r="DE468" s="89"/>
      <c r="DF468" s="89"/>
      <c r="DG468" s="89"/>
      <c r="DH468" s="89"/>
      <c r="DI468" s="89"/>
      <c r="DJ468" s="89"/>
      <c r="DK468" s="89"/>
      <c r="DL468" s="89"/>
      <c r="DM468" s="89"/>
      <c r="DN468" s="89"/>
      <c r="DO468" s="89"/>
      <c r="DP468" s="89"/>
      <c r="DQ468" s="89"/>
      <c r="DR468" s="89"/>
      <c r="DS468" s="89"/>
      <c r="DT468" s="89"/>
      <c r="DU468" s="89"/>
      <c r="DV468" s="89"/>
      <c r="DW468" s="89"/>
      <c r="DX468" s="89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89"/>
      <c r="EK468" s="89"/>
    </row>
    <row r="469" spans="17:141" ht="12.75"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  <c r="CW469" s="89"/>
      <c r="CX469" s="89"/>
      <c r="CY469" s="89"/>
      <c r="CZ469" s="89"/>
      <c r="DA469" s="89"/>
      <c r="DB469" s="89"/>
      <c r="DC469" s="89"/>
      <c r="DD469" s="89"/>
      <c r="DE469" s="89"/>
      <c r="DF469" s="89"/>
      <c r="DG469" s="89"/>
      <c r="DH469" s="89"/>
      <c r="DI469" s="89"/>
      <c r="DJ469" s="89"/>
      <c r="DK469" s="89"/>
      <c r="DL469" s="89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89"/>
      <c r="EK469" s="89"/>
    </row>
    <row r="470" spans="17:141" ht="12.75"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  <c r="CW470" s="89"/>
      <c r="CX470" s="89"/>
      <c r="CY470" s="89"/>
      <c r="CZ470" s="89"/>
      <c r="DA470" s="89"/>
      <c r="DB470" s="89"/>
      <c r="DC470" s="89"/>
      <c r="DD470" s="89"/>
      <c r="DE470" s="89"/>
      <c r="DF470" s="89"/>
      <c r="DG470" s="89"/>
      <c r="DH470" s="89"/>
      <c r="DI470" s="89"/>
      <c r="DJ470" s="89"/>
      <c r="DK470" s="89"/>
      <c r="DL470" s="89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89"/>
      <c r="EK470" s="89"/>
    </row>
    <row r="471" spans="17:141" ht="12.75"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  <c r="CW471" s="89"/>
      <c r="CX471" s="89"/>
      <c r="CY471" s="89"/>
      <c r="CZ471" s="89"/>
      <c r="DA471" s="89"/>
      <c r="DB471" s="89"/>
      <c r="DC471" s="89"/>
      <c r="DD471" s="89"/>
      <c r="DE471" s="89"/>
      <c r="DF471" s="89"/>
      <c r="DG471" s="89"/>
      <c r="DH471" s="89"/>
      <c r="DI471" s="89"/>
      <c r="DJ471" s="89"/>
      <c r="DK471" s="89"/>
      <c r="DL471" s="89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89"/>
      <c r="EK471" s="89"/>
    </row>
    <row r="472" spans="17:141" ht="12.75"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  <c r="CW472" s="89"/>
      <c r="CX472" s="89"/>
      <c r="CY472" s="89"/>
      <c r="CZ472" s="89"/>
      <c r="DA472" s="89"/>
      <c r="DB472" s="89"/>
      <c r="DC472" s="89"/>
      <c r="DD472" s="89"/>
      <c r="DE472" s="89"/>
      <c r="DF472" s="89"/>
      <c r="DG472" s="89"/>
      <c r="DH472" s="89"/>
      <c r="DI472" s="89"/>
      <c r="DJ472" s="89"/>
      <c r="DK472" s="89"/>
      <c r="DL472" s="89"/>
      <c r="DM472" s="89"/>
      <c r="DN472" s="89"/>
      <c r="DO472" s="89"/>
      <c r="DP472" s="89"/>
      <c r="DQ472" s="89"/>
      <c r="DR472" s="89"/>
      <c r="DS472" s="89"/>
      <c r="DT472" s="89"/>
      <c r="DU472" s="89"/>
      <c r="DV472" s="89"/>
      <c r="DW472" s="89"/>
      <c r="DX472" s="89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89"/>
      <c r="EK472" s="89"/>
    </row>
    <row r="473" spans="17:141" ht="12.75"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  <c r="CW473" s="89"/>
      <c r="CX473" s="89"/>
      <c r="CY473" s="89"/>
      <c r="CZ473" s="89"/>
      <c r="DA473" s="89"/>
      <c r="DB473" s="89"/>
      <c r="DC473" s="89"/>
      <c r="DD473" s="89"/>
      <c r="DE473" s="89"/>
      <c r="DF473" s="89"/>
      <c r="DG473" s="89"/>
      <c r="DH473" s="89"/>
      <c r="DI473" s="89"/>
      <c r="DJ473" s="89"/>
      <c r="DK473" s="89"/>
      <c r="DL473" s="89"/>
      <c r="DM473" s="89"/>
      <c r="DN473" s="89"/>
      <c r="DO473" s="89"/>
      <c r="DP473" s="89"/>
      <c r="DQ473" s="89"/>
      <c r="DR473" s="89"/>
      <c r="DS473" s="89"/>
      <c r="DT473" s="89"/>
      <c r="DU473" s="89"/>
      <c r="DV473" s="89"/>
      <c r="DW473" s="89"/>
      <c r="DX473" s="89"/>
      <c r="DY473" s="89"/>
      <c r="DZ473" s="89"/>
      <c r="EA473" s="89"/>
      <c r="EB473" s="89"/>
      <c r="EC473" s="89"/>
      <c r="ED473" s="89"/>
      <c r="EE473" s="89"/>
      <c r="EF473" s="89"/>
      <c r="EG473" s="89"/>
      <c r="EH473" s="89"/>
      <c r="EI473" s="89"/>
      <c r="EJ473" s="89"/>
      <c r="EK473" s="89"/>
    </row>
    <row r="474" spans="17:141" ht="12.75"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  <c r="DL474" s="89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89"/>
      <c r="EB474" s="89"/>
      <c r="EC474" s="89"/>
      <c r="ED474" s="89"/>
      <c r="EE474" s="89"/>
      <c r="EF474" s="89"/>
      <c r="EG474" s="89"/>
      <c r="EH474" s="89"/>
      <c r="EI474" s="89"/>
      <c r="EJ474" s="89"/>
      <c r="EK474" s="89"/>
    </row>
    <row r="475" spans="17:141" ht="12.75"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  <c r="DL475" s="89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89"/>
      <c r="EB475" s="89"/>
      <c r="EC475" s="89"/>
      <c r="ED475" s="89"/>
      <c r="EE475" s="89"/>
      <c r="EF475" s="89"/>
      <c r="EG475" s="89"/>
      <c r="EH475" s="89"/>
      <c r="EI475" s="89"/>
      <c r="EJ475" s="89"/>
      <c r="EK475" s="89"/>
    </row>
    <row r="476" spans="17:141" ht="12.75"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  <c r="DL476" s="89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89"/>
      <c r="EB476" s="89"/>
      <c r="EC476" s="89"/>
      <c r="ED476" s="89"/>
      <c r="EE476" s="89"/>
      <c r="EF476" s="89"/>
      <c r="EG476" s="89"/>
      <c r="EH476" s="89"/>
      <c r="EI476" s="89"/>
      <c r="EJ476" s="89"/>
      <c r="EK476" s="89"/>
    </row>
    <row r="477" spans="17:141" ht="12.75"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  <c r="DL477" s="89"/>
      <c r="DM477" s="89"/>
      <c r="DN477" s="89"/>
      <c r="DO477" s="89"/>
      <c r="DP477" s="89"/>
      <c r="DQ477" s="89"/>
      <c r="DR477" s="89"/>
      <c r="DS477" s="89"/>
      <c r="DT477" s="89"/>
      <c r="DU477" s="89"/>
      <c r="DV477" s="89"/>
      <c r="DW477" s="89"/>
      <c r="DX477" s="89"/>
      <c r="DY477" s="89"/>
      <c r="DZ477" s="89"/>
      <c r="EA477" s="89"/>
      <c r="EB477" s="89"/>
      <c r="EC477" s="89"/>
      <c r="ED477" s="89"/>
      <c r="EE477" s="89"/>
      <c r="EF477" s="89"/>
      <c r="EG477" s="89"/>
      <c r="EH477" s="89"/>
      <c r="EI477" s="89"/>
      <c r="EJ477" s="89"/>
      <c r="EK477" s="89"/>
    </row>
    <row r="478" spans="17:141" ht="12.75"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</row>
    <row r="479" spans="17:141" ht="12.75"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  <c r="DL479" s="89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89"/>
      <c r="EB479" s="89"/>
      <c r="EC479" s="89"/>
      <c r="ED479" s="89"/>
      <c r="EE479" s="89"/>
      <c r="EF479" s="89"/>
      <c r="EG479" s="89"/>
      <c r="EH479" s="89"/>
      <c r="EI479" s="89"/>
      <c r="EJ479" s="89"/>
      <c r="EK479" s="89"/>
    </row>
    <row r="480" spans="17:141" ht="12.75"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  <c r="DL480" s="89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89"/>
      <c r="EB480" s="89"/>
      <c r="EC480" s="89"/>
      <c r="ED480" s="89"/>
      <c r="EE480" s="89"/>
      <c r="EF480" s="89"/>
      <c r="EG480" s="89"/>
      <c r="EH480" s="89"/>
      <c r="EI480" s="89"/>
      <c r="EJ480" s="89"/>
      <c r="EK480" s="89"/>
    </row>
    <row r="481" spans="17:141" ht="12.75"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  <c r="DL481" s="89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89"/>
      <c r="EB481" s="89"/>
      <c r="EC481" s="89"/>
      <c r="ED481" s="89"/>
      <c r="EE481" s="89"/>
      <c r="EF481" s="89"/>
      <c r="EG481" s="89"/>
      <c r="EH481" s="89"/>
      <c r="EI481" s="89"/>
      <c r="EJ481" s="89"/>
      <c r="EK481" s="89"/>
    </row>
    <row r="482" spans="17:141" ht="12.75"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  <c r="DL482" s="89"/>
      <c r="DM482" s="89"/>
      <c r="DN482" s="89"/>
      <c r="DO482" s="89"/>
      <c r="DP482" s="89"/>
      <c r="DQ482" s="89"/>
      <c r="DR482" s="89"/>
      <c r="DS482" s="89"/>
      <c r="DT482" s="89"/>
      <c r="DU482" s="89"/>
      <c r="DV482" s="89"/>
      <c r="DW482" s="89"/>
      <c r="DX482" s="89"/>
      <c r="DY482" s="89"/>
      <c r="DZ482" s="89"/>
      <c r="EA482" s="89"/>
      <c r="EB482" s="89"/>
      <c r="EC482" s="89"/>
      <c r="ED482" s="89"/>
      <c r="EE482" s="89"/>
      <c r="EF482" s="89"/>
      <c r="EG482" s="89"/>
      <c r="EH482" s="89"/>
      <c r="EI482" s="89"/>
      <c r="EJ482" s="89"/>
      <c r="EK482" s="89"/>
    </row>
    <row r="483" spans="17:141" ht="12.75"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  <c r="EB483" s="89"/>
      <c r="EC483" s="89"/>
      <c r="ED483" s="89"/>
      <c r="EE483" s="89"/>
      <c r="EF483" s="89"/>
      <c r="EG483" s="89"/>
      <c r="EH483" s="89"/>
      <c r="EI483" s="89"/>
      <c r="EJ483" s="89"/>
      <c r="EK483" s="89"/>
    </row>
    <row r="484" spans="17:141" ht="12.75"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  <c r="DL484" s="89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89"/>
      <c r="EB484" s="89"/>
      <c r="EC484" s="89"/>
      <c r="ED484" s="89"/>
      <c r="EE484" s="89"/>
      <c r="EF484" s="89"/>
      <c r="EG484" s="89"/>
      <c r="EH484" s="89"/>
      <c r="EI484" s="89"/>
      <c r="EJ484" s="89"/>
      <c r="EK484" s="89"/>
    </row>
    <row r="485" spans="17:141" ht="12.75"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  <c r="DL485" s="89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89"/>
      <c r="EB485" s="89"/>
      <c r="EC485" s="89"/>
      <c r="ED485" s="89"/>
      <c r="EE485" s="89"/>
      <c r="EF485" s="89"/>
      <c r="EG485" s="89"/>
      <c r="EH485" s="89"/>
      <c r="EI485" s="89"/>
      <c r="EJ485" s="89"/>
      <c r="EK485" s="89"/>
    </row>
    <row r="486" spans="17:141" ht="12.75"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  <c r="DL486" s="89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89"/>
      <c r="EB486" s="89"/>
      <c r="EC486" s="89"/>
      <c r="ED486" s="89"/>
      <c r="EE486" s="89"/>
      <c r="EF486" s="89"/>
      <c r="EG486" s="89"/>
      <c r="EH486" s="89"/>
      <c r="EI486" s="89"/>
      <c r="EJ486" s="89"/>
      <c r="EK486" s="89"/>
    </row>
    <row r="487" spans="17:141" ht="12.75"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  <c r="DL487" s="89"/>
      <c r="DM487" s="89"/>
      <c r="DN487" s="89"/>
      <c r="DO487" s="89"/>
      <c r="DP487" s="89"/>
      <c r="DQ487" s="89"/>
      <c r="DR487" s="89"/>
      <c r="DS487" s="89"/>
      <c r="DT487" s="89"/>
      <c r="DU487" s="89"/>
      <c r="DV487" s="89"/>
      <c r="DW487" s="89"/>
      <c r="DX487" s="89"/>
      <c r="DY487" s="89"/>
      <c r="DZ487" s="89"/>
      <c r="EA487" s="89"/>
      <c r="EB487" s="89"/>
      <c r="EC487" s="89"/>
      <c r="ED487" s="89"/>
      <c r="EE487" s="89"/>
      <c r="EF487" s="89"/>
      <c r="EG487" s="89"/>
      <c r="EH487" s="89"/>
      <c r="EI487" s="89"/>
      <c r="EJ487" s="89"/>
      <c r="EK487" s="89"/>
    </row>
    <row r="488" spans="17:141" ht="12.75"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  <c r="DL488" s="89"/>
      <c r="DM488" s="89"/>
      <c r="DN488" s="89"/>
      <c r="DO488" s="89"/>
      <c r="DP488" s="89"/>
      <c r="DQ488" s="89"/>
      <c r="DR488" s="89"/>
      <c r="DS488" s="89"/>
      <c r="DT488" s="89"/>
      <c r="DU488" s="89"/>
      <c r="DV488" s="89"/>
      <c r="DW488" s="89"/>
      <c r="DX488" s="89"/>
      <c r="DY488" s="89"/>
      <c r="DZ488" s="89"/>
      <c r="EA488" s="89"/>
      <c r="EB488" s="89"/>
      <c r="EC488" s="89"/>
      <c r="ED488" s="89"/>
      <c r="EE488" s="89"/>
      <c r="EF488" s="89"/>
      <c r="EG488" s="89"/>
      <c r="EH488" s="89"/>
      <c r="EI488" s="89"/>
      <c r="EJ488" s="89"/>
      <c r="EK488" s="89"/>
    </row>
    <row r="489" spans="17:141" ht="12.75"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  <c r="DL489" s="89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89"/>
      <c r="EB489" s="89"/>
      <c r="EC489" s="89"/>
      <c r="ED489" s="89"/>
      <c r="EE489" s="89"/>
      <c r="EF489" s="89"/>
      <c r="EG489" s="89"/>
      <c r="EH489" s="89"/>
      <c r="EI489" s="89"/>
      <c r="EJ489" s="89"/>
      <c r="EK489" s="89"/>
    </row>
    <row r="490" spans="17:141" ht="12.75"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  <c r="DL490" s="89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89"/>
      <c r="EB490" s="89"/>
      <c r="EC490" s="89"/>
      <c r="ED490" s="89"/>
      <c r="EE490" s="89"/>
      <c r="EF490" s="89"/>
      <c r="EG490" s="89"/>
      <c r="EH490" s="89"/>
      <c r="EI490" s="89"/>
      <c r="EJ490" s="89"/>
      <c r="EK490" s="89"/>
    </row>
    <row r="491" spans="17:141" ht="12.75"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  <c r="DL491" s="89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89"/>
      <c r="EB491" s="89"/>
      <c r="EC491" s="89"/>
      <c r="ED491" s="89"/>
      <c r="EE491" s="89"/>
      <c r="EF491" s="89"/>
      <c r="EG491" s="89"/>
      <c r="EH491" s="89"/>
      <c r="EI491" s="89"/>
      <c r="EJ491" s="89"/>
      <c r="EK491" s="89"/>
    </row>
    <row r="492" spans="17:141" ht="12.75"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  <c r="DL492" s="89"/>
      <c r="DM492" s="89"/>
      <c r="DN492" s="89"/>
      <c r="DO492" s="89"/>
      <c r="DP492" s="89"/>
      <c r="DQ492" s="89"/>
      <c r="DR492" s="89"/>
      <c r="DS492" s="89"/>
      <c r="DT492" s="89"/>
      <c r="DU492" s="89"/>
      <c r="DV492" s="89"/>
      <c r="DW492" s="89"/>
      <c r="DX492" s="89"/>
      <c r="DY492" s="89"/>
      <c r="DZ492" s="89"/>
      <c r="EA492" s="89"/>
      <c r="EB492" s="89"/>
      <c r="EC492" s="89"/>
      <c r="ED492" s="89"/>
      <c r="EE492" s="89"/>
      <c r="EF492" s="89"/>
      <c r="EG492" s="89"/>
      <c r="EH492" s="89"/>
      <c r="EI492" s="89"/>
      <c r="EJ492" s="89"/>
      <c r="EK492" s="89"/>
    </row>
    <row r="493" spans="17:141" ht="12.75"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/>
      <c r="EG493" s="89"/>
      <c r="EH493" s="89"/>
      <c r="EI493" s="89"/>
      <c r="EJ493" s="89"/>
      <c r="EK493" s="89"/>
    </row>
    <row r="494" spans="17:141" ht="12.75"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/>
      <c r="EG494" s="89"/>
      <c r="EH494" s="89"/>
      <c r="EI494" s="89"/>
      <c r="EJ494" s="89"/>
      <c r="EK494" s="89"/>
    </row>
    <row r="495" spans="17:141" ht="12.75"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</row>
    <row r="496" spans="17:141" ht="12.75"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  <c r="DL496" s="89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89"/>
      <c r="EB496" s="89"/>
      <c r="EC496" s="89"/>
      <c r="ED496" s="89"/>
      <c r="EE496" s="89"/>
      <c r="EF496" s="89"/>
      <c r="EG496" s="89"/>
      <c r="EH496" s="89"/>
      <c r="EI496" s="89"/>
      <c r="EJ496" s="89"/>
      <c r="EK496" s="89"/>
    </row>
    <row r="497" spans="17:141" ht="12.75"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  <c r="DL497" s="89"/>
      <c r="DM497" s="89"/>
      <c r="DN497" s="89"/>
      <c r="DO497" s="89"/>
      <c r="DP497" s="89"/>
      <c r="DQ497" s="89"/>
      <c r="DR497" s="89"/>
      <c r="DS497" s="89"/>
      <c r="DT497" s="89"/>
      <c r="DU497" s="89"/>
      <c r="DV497" s="89"/>
      <c r="DW497" s="89"/>
      <c r="DX497" s="89"/>
      <c r="DY497" s="89"/>
      <c r="DZ497" s="89"/>
      <c r="EA497" s="89"/>
      <c r="EB497" s="89"/>
      <c r="EC497" s="89"/>
      <c r="ED497" s="89"/>
      <c r="EE497" s="89"/>
      <c r="EF497" s="89"/>
      <c r="EG497" s="89"/>
      <c r="EH497" s="89"/>
      <c r="EI497" s="89"/>
      <c r="EJ497" s="89"/>
      <c r="EK497" s="89"/>
    </row>
    <row r="498" spans="17:141" ht="12.75"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  <c r="DL498" s="89"/>
      <c r="DM498" s="89"/>
      <c r="DN498" s="89"/>
      <c r="DO498" s="89"/>
      <c r="DP498" s="89"/>
      <c r="DQ498" s="89"/>
      <c r="DR498" s="89"/>
      <c r="DS498" s="89"/>
      <c r="DT498" s="89"/>
      <c r="DU498" s="89"/>
      <c r="DV498" s="89"/>
      <c r="DW498" s="89"/>
      <c r="DX498" s="89"/>
      <c r="DY498" s="89"/>
      <c r="DZ498" s="89"/>
      <c r="EA498" s="89"/>
      <c r="EB498" s="89"/>
      <c r="EC498" s="89"/>
      <c r="ED498" s="89"/>
      <c r="EE498" s="89"/>
      <c r="EF498" s="89"/>
      <c r="EG498" s="89"/>
      <c r="EH498" s="89"/>
      <c r="EI498" s="89"/>
      <c r="EJ498" s="89"/>
      <c r="EK498" s="89"/>
    </row>
    <row r="499" spans="17:141" ht="12.75"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  <c r="DL499" s="89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89"/>
      <c r="EB499" s="89"/>
      <c r="EC499" s="89"/>
      <c r="ED499" s="89"/>
      <c r="EE499" s="89"/>
      <c r="EF499" s="89"/>
      <c r="EG499" s="89"/>
      <c r="EH499" s="89"/>
      <c r="EI499" s="89"/>
      <c r="EJ499" s="89"/>
      <c r="EK499" s="89"/>
    </row>
    <row r="500" spans="17:141" ht="12.75"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  <c r="DL500" s="89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89"/>
      <c r="EB500" s="89"/>
      <c r="EC500" s="89"/>
      <c r="ED500" s="89"/>
      <c r="EE500" s="89"/>
      <c r="EF500" s="89"/>
      <c r="EG500" s="89"/>
      <c r="EH500" s="89"/>
      <c r="EI500" s="89"/>
      <c r="EJ500" s="89"/>
      <c r="EK500" s="89"/>
    </row>
    <row r="501" spans="17:141" ht="12.75"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  <c r="DL501" s="89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89"/>
      <c r="EB501" s="89"/>
      <c r="EC501" s="89"/>
      <c r="ED501" s="89"/>
      <c r="EE501" s="89"/>
      <c r="EF501" s="89"/>
      <c r="EG501" s="89"/>
      <c r="EH501" s="89"/>
      <c r="EI501" s="89"/>
      <c r="EJ501" s="89"/>
      <c r="EK501" s="89"/>
    </row>
    <row r="502" spans="17:141" ht="12.75"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  <c r="EB502" s="89"/>
      <c r="EC502" s="89"/>
      <c r="ED502" s="89"/>
      <c r="EE502" s="89"/>
      <c r="EF502" s="89"/>
      <c r="EG502" s="89"/>
      <c r="EH502" s="89"/>
      <c r="EI502" s="89"/>
      <c r="EJ502" s="89"/>
      <c r="EK502" s="89"/>
    </row>
    <row r="503" spans="17:141" ht="12.75"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  <c r="DL503" s="89"/>
      <c r="DM503" s="89"/>
      <c r="DN503" s="89"/>
      <c r="DO503" s="89"/>
      <c r="DP503" s="89"/>
      <c r="DQ503" s="89"/>
      <c r="DR503" s="89"/>
      <c r="DS503" s="89"/>
      <c r="DT503" s="89"/>
      <c r="DU503" s="89"/>
      <c r="DV503" s="89"/>
      <c r="DW503" s="89"/>
      <c r="DX503" s="89"/>
      <c r="DY503" s="89"/>
      <c r="DZ503" s="89"/>
      <c r="EA503" s="89"/>
      <c r="EB503" s="89"/>
      <c r="EC503" s="89"/>
      <c r="ED503" s="89"/>
      <c r="EE503" s="89"/>
      <c r="EF503" s="89"/>
      <c r="EG503" s="89"/>
      <c r="EH503" s="89"/>
      <c r="EI503" s="89"/>
      <c r="EJ503" s="89"/>
      <c r="EK503" s="89"/>
    </row>
    <row r="504" spans="17:141" ht="12.75"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  <c r="EB504" s="89"/>
      <c r="EC504" s="89"/>
      <c r="ED504" s="89"/>
      <c r="EE504" s="89"/>
      <c r="EF504" s="89"/>
      <c r="EG504" s="89"/>
      <c r="EH504" s="89"/>
      <c r="EI504" s="89"/>
      <c r="EJ504" s="89"/>
      <c r="EK504" s="89"/>
    </row>
    <row r="505" spans="17:141" ht="12.75"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  <c r="DL505" s="89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89"/>
      <c r="EB505" s="89"/>
      <c r="EC505" s="89"/>
      <c r="ED505" s="89"/>
      <c r="EE505" s="89"/>
      <c r="EF505" s="89"/>
      <c r="EG505" s="89"/>
      <c r="EH505" s="89"/>
      <c r="EI505" s="89"/>
      <c r="EJ505" s="89"/>
      <c r="EK505" s="89"/>
    </row>
    <row r="506" spans="17:141" ht="12.75"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  <c r="DL506" s="89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89"/>
      <c r="EB506" s="89"/>
      <c r="EC506" s="89"/>
      <c r="ED506" s="89"/>
      <c r="EE506" s="89"/>
      <c r="EF506" s="89"/>
      <c r="EG506" s="89"/>
      <c r="EH506" s="89"/>
      <c r="EI506" s="89"/>
      <c r="EJ506" s="89"/>
      <c r="EK506" s="89"/>
    </row>
    <row r="507" spans="17:141" ht="12.75"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  <c r="DL507" s="89"/>
      <c r="DM507" s="89"/>
      <c r="DN507" s="89"/>
      <c r="DO507" s="89"/>
      <c r="DP507" s="89"/>
      <c r="DQ507" s="89"/>
      <c r="DR507" s="89"/>
      <c r="DS507" s="89"/>
      <c r="DT507" s="89"/>
      <c r="DU507" s="89"/>
      <c r="DV507" s="89"/>
      <c r="DW507" s="89"/>
      <c r="DX507" s="89"/>
      <c r="DY507" s="89"/>
      <c r="DZ507" s="89"/>
      <c r="EA507" s="89"/>
      <c r="EB507" s="89"/>
      <c r="EC507" s="89"/>
      <c r="ED507" s="89"/>
      <c r="EE507" s="89"/>
      <c r="EF507" s="89"/>
      <c r="EG507" s="89"/>
      <c r="EH507" s="89"/>
      <c r="EI507" s="89"/>
      <c r="EJ507" s="89"/>
      <c r="EK507" s="89"/>
    </row>
    <row r="508" spans="17:141" ht="12.75"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  <c r="DL508" s="89"/>
      <c r="DM508" s="89"/>
      <c r="DN508" s="89"/>
      <c r="DO508" s="89"/>
      <c r="DP508" s="89"/>
      <c r="DQ508" s="89"/>
      <c r="DR508" s="89"/>
      <c r="DS508" s="89"/>
      <c r="DT508" s="89"/>
      <c r="DU508" s="89"/>
      <c r="DV508" s="89"/>
      <c r="DW508" s="89"/>
      <c r="DX508" s="89"/>
      <c r="DY508" s="89"/>
      <c r="DZ508" s="89"/>
      <c r="EA508" s="89"/>
      <c r="EB508" s="89"/>
      <c r="EC508" s="89"/>
      <c r="ED508" s="89"/>
      <c r="EE508" s="89"/>
      <c r="EF508" s="89"/>
      <c r="EG508" s="89"/>
      <c r="EH508" s="89"/>
      <c r="EI508" s="89"/>
      <c r="EJ508" s="89"/>
      <c r="EK508" s="89"/>
    </row>
    <row r="509" spans="17:141" ht="12.75"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  <c r="DL509" s="89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89"/>
      <c r="EB509" s="89"/>
      <c r="EC509" s="89"/>
      <c r="ED509" s="89"/>
      <c r="EE509" s="89"/>
      <c r="EF509" s="89"/>
      <c r="EG509" s="89"/>
      <c r="EH509" s="89"/>
      <c r="EI509" s="89"/>
      <c r="EJ509" s="89"/>
      <c r="EK509" s="89"/>
    </row>
    <row r="510" spans="17:141" ht="12.75"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  <c r="DL510" s="89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89"/>
      <c r="EB510" s="89"/>
      <c r="EC510" s="89"/>
      <c r="ED510" s="89"/>
      <c r="EE510" s="89"/>
      <c r="EF510" s="89"/>
      <c r="EG510" s="89"/>
      <c r="EH510" s="89"/>
      <c r="EI510" s="89"/>
      <c r="EJ510" s="89"/>
      <c r="EK510" s="89"/>
    </row>
    <row r="511" spans="17:141" ht="12.75"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  <c r="DL511" s="89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89"/>
      <c r="EB511" s="89"/>
      <c r="EC511" s="89"/>
      <c r="ED511" s="89"/>
      <c r="EE511" s="89"/>
      <c r="EF511" s="89"/>
      <c r="EG511" s="89"/>
      <c r="EH511" s="89"/>
      <c r="EI511" s="89"/>
      <c r="EJ511" s="89"/>
      <c r="EK511" s="89"/>
    </row>
    <row r="512" spans="17:141" ht="12.75"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  <c r="DL512" s="89"/>
      <c r="DM512" s="89"/>
      <c r="DN512" s="89"/>
      <c r="DO512" s="89"/>
      <c r="DP512" s="89"/>
      <c r="DQ512" s="89"/>
      <c r="DR512" s="89"/>
      <c r="DS512" s="89"/>
      <c r="DT512" s="89"/>
      <c r="DU512" s="89"/>
      <c r="DV512" s="89"/>
      <c r="DW512" s="89"/>
      <c r="DX512" s="89"/>
      <c r="DY512" s="89"/>
      <c r="DZ512" s="89"/>
      <c r="EA512" s="89"/>
      <c r="EB512" s="89"/>
      <c r="EC512" s="89"/>
      <c r="ED512" s="89"/>
      <c r="EE512" s="89"/>
      <c r="EF512" s="89"/>
      <c r="EG512" s="89"/>
      <c r="EH512" s="89"/>
      <c r="EI512" s="89"/>
      <c r="EJ512" s="89"/>
      <c r="EK512" s="89"/>
    </row>
    <row r="513" spans="17:141" ht="12.75"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  <c r="DL513" s="89"/>
      <c r="DM513" s="89"/>
      <c r="DN513" s="89"/>
      <c r="DO513" s="89"/>
      <c r="DP513" s="89"/>
      <c r="DQ513" s="89"/>
      <c r="DR513" s="89"/>
      <c r="DS513" s="89"/>
      <c r="DT513" s="89"/>
      <c r="DU513" s="89"/>
      <c r="DV513" s="89"/>
      <c r="DW513" s="89"/>
      <c r="DX513" s="89"/>
      <c r="DY513" s="89"/>
      <c r="DZ513" s="89"/>
      <c r="EA513" s="89"/>
      <c r="EB513" s="89"/>
      <c r="EC513" s="89"/>
      <c r="ED513" s="89"/>
      <c r="EE513" s="89"/>
      <c r="EF513" s="89"/>
      <c r="EG513" s="89"/>
      <c r="EH513" s="89"/>
      <c r="EI513" s="89"/>
      <c r="EJ513" s="89"/>
      <c r="EK513" s="89"/>
    </row>
    <row r="514" spans="17:141" ht="12.75"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  <c r="DL514" s="89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89"/>
      <c r="EB514" s="89"/>
      <c r="EC514" s="89"/>
      <c r="ED514" s="89"/>
      <c r="EE514" s="89"/>
      <c r="EF514" s="89"/>
      <c r="EG514" s="89"/>
      <c r="EH514" s="89"/>
      <c r="EI514" s="89"/>
      <c r="EJ514" s="89"/>
      <c r="EK514" s="89"/>
    </row>
    <row r="515" spans="17:141" ht="12.75"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  <c r="DL515" s="89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89"/>
      <c r="EB515" s="89"/>
      <c r="EC515" s="89"/>
      <c r="ED515" s="89"/>
      <c r="EE515" s="89"/>
      <c r="EF515" s="89"/>
      <c r="EG515" s="89"/>
      <c r="EH515" s="89"/>
      <c r="EI515" s="89"/>
      <c r="EJ515" s="89"/>
      <c r="EK515" s="89"/>
    </row>
    <row r="516" spans="17:141" ht="12.75"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  <c r="EB516" s="89"/>
      <c r="EC516" s="89"/>
      <c r="ED516" s="89"/>
      <c r="EE516" s="89"/>
      <c r="EF516" s="89"/>
      <c r="EG516" s="89"/>
      <c r="EH516" s="89"/>
      <c r="EI516" s="89"/>
      <c r="EJ516" s="89"/>
      <c r="EK516" s="89"/>
    </row>
  </sheetData>
  <sheetProtection/>
  <mergeCells count="2">
    <mergeCell ref="I1:M1"/>
    <mergeCell ref="C3:D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1" t="s">
        <v>29</v>
      </c>
      <c r="B1" s="72" t="s">
        <v>95</v>
      </c>
      <c r="C1" s="58"/>
      <c r="D1" s="56"/>
      <c r="E1" s="56"/>
      <c r="F1" s="56"/>
      <c r="G1" s="58"/>
      <c r="H1" s="58"/>
      <c r="I1" s="145" t="s">
        <v>97</v>
      </c>
      <c r="J1" s="146"/>
      <c r="K1" s="146"/>
      <c r="L1" s="146"/>
      <c r="M1" s="147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48" t="s">
        <v>96</v>
      </c>
      <c r="D3" s="148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9">
        <v>165</v>
      </c>
      <c r="I6" s="63" t="s">
        <v>25</v>
      </c>
      <c r="J6" s="4"/>
      <c r="K6" s="4"/>
      <c r="L6" s="29">
        <v>134</v>
      </c>
      <c r="M6" s="4"/>
      <c r="N6" s="4"/>
      <c r="O6" s="4"/>
    </row>
    <row r="7" spans="1:15" ht="13.5" customHeight="1">
      <c r="A7" s="4"/>
      <c r="B7" s="37" t="s">
        <v>23</v>
      </c>
      <c r="C7" s="87">
        <v>9</v>
      </c>
      <c r="D7" s="5"/>
      <c r="E7" s="63" t="s">
        <v>16</v>
      </c>
      <c r="F7" s="4"/>
      <c r="G7" s="4"/>
      <c r="H7" s="85">
        <v>3.7</v>
      </c>
      <c r="I7" s="63" t="s">
        <v>16</v>
      </c>
      <c r="J7" s="4"/>
      <c r="K7" s="4"/>
      <c r="L7" s="85">
        <v>3.9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67">
        <v>45</v>
      </c>
      <c r="I8" s="62" t="s">
        <v>0</v>
      </c>
      <c r="J8" s="4"/>
      <c r="K8" s="4"/>
      <c r="L8" s="67">
        <v>35</v>
      </c>
      <c r="M8" s="4"/>
      <c r="N8" s="4"/>
      <c r="O8" s="73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29">
        <v>67</v>
      </c>
      <c r="I9" s="61" t="s">
        <v>26</v>
      </c>
      <c r="J9" s="5"/>
      <c r="K9" s="4"/>
      <c r="L9" s="75">
        <v>53</v>
      </c>
      <c r="M9" s="66" t="s">
        <v>28</v>
      </c>
      <c r="N9" s="5"/>
      <c r="O9" s="74"/>
    </row>
    <row r="10" spans="1:16" s="65" customFormat="1" ht="79.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</row>
    <row r="11" spans="1:15" s="79" customFormat="1" ht="12.75">
      <c r="A11" s="104">
        <v>1</v>
      </c>
      <c r="B11" s="130" t="s">
        <v>89</v>
      </c>
      <c r="C11" s="119" t="s">
        <v>35</v>
      </c>
      <c r="D11" s="114" t="s">
        <v>76</v>
      </c>
      <c r="E11" s="24" t="s">
        <v>73</v>
      </c>
      <c r="F11" s="29"/>
      <c r="G11" s="94">
        <f aca="true" t="shared" si="0" ref="G11:G17">IF(F11=0,120,IF(F11&gt;$H$9,120,IF(F11&lt;$H$8,0,IF($H$9&gt;F11&gt;$H$8,F11-$H$8))))</f>
        <v>120</v>
      </c>
      <c r="H11" s="95">
        <f aca="true" t="shared" si="1" ref="H11:H17">IF(G11=120,120,SUM(E11,G11))</f>
        <v>120</v>
      </c>
      <c r="I11" s="113" t="s">
        <v>73</v>
      </c>
      <c r="J11" s="94"/>
      <c r="K11" s="94">
        <f aca="true" t="shared" si="2" ref="K11:K17">IF(J11=0,100,IF(J11&gt;$L$9,100,IF(J11&lt;$L$8,0,IF($L$9&gt;J11&gt;$L$8,J11-$L$8))))</f>
        <v>100</v>
      </c>
      <c r="L11" s="95">
        <f aca="true" t="shared" si="3" ref="L11:L17">IF(K11=100,100,SUM(I11,K11))</f>
        <v>100</v>
      </c>
      <c r="M11" s="96">
        <f aca="true" t="shared" si="4" ref="M11:M17">SUM(H11,L11)</f>
        <v>220</v>
      </c>
      <c r="N11" s="94">
        <f aca="true" t="shared" si="5" ref="N11:N17">SUM(F11,J11)</f>
        <v>0</v>
      </c>
      <c r="O11" s="99"/>
    </row>
    <row r="12" spans="1:15" s="79" customFormat="1" ht="12.75" customHeight="1">
      <c r="A12" s="104">
        <v>2</v>
      </c>
      <c r="B12" s="130" t="s">
        <v>89</v>
      </c>
      <c r="C12" s="131" t="s">
        <v>35</v>
      </c>
      <c r="D12" s="132" t="s">
        <v>90</v>
      </c>
      <c r="E12" s="24">
        <v>0</v>
      </c>
      <c r="F12" s="29">
        <v>45.45</v>
      </c>
      <c r="G12" s="94">
        <f t="shared" si="0"/>
        <v>0.45000000000000284</v>
      </c>
      <c r="H12" s="95">
        <f t="shared" si="1"/>
        <v>0.45000000000000284</v>
      </c>
      <c r="I12" s="133">
        <v>0</v>
      </c>
      <c r="J12" s="94">
        <v>34.97</v>
      </c>
      <c r="K12" s="94">
        <f t="shared" si="2"/>
        <v>0</v>
      </c>
      <c r="L12" s="95">
        <f t="shared" si="3"/>
        <v>0</v>
      </c>
      <c r="M12" s="96">
        <f t="shared" si="4"/>
        <v>0.45000000000000284</v>
      </c>
      <c r="N12" s="94">
        <f t="shared" si="5"/>
        <v>80.42</v>
      </c>
      <c r="O12" s="99">
        <v>1</v>
      </c>
    </row>
    <row r="13" spans="1:15" ht="12.75" customHeight="1">
      <c r="A13" s="103">
        <v>3</v>
      </c>
      <c r="B13" s="120" t="s">
        <v>65</v>
      </c>
      <c r="C13" s="120" t="s">
        <v>74</v>
      </c>
      <c r="D13" s="120" t="s">
        <v>75</v>
      </c>
      <c r="E13" s="93">
        <v>5</v>
      </c>
      <c r="F13" s="94">
        <v>59.27</v>
      </c>
      <c r="G13" s="94">
        <f t="shared" si="0"/>
        <v>14.270000000000003</v>
      </c>
      <c r="H13" s="95">
        <f t="shared" si="1"/>
        <v>19.270000000000003</v>
      </c>
      <c r="I13" s="93">
        <v>0</v>
      </c>
      <c r="J13" s="94">
        <v>42.52</v>
      </c>
      <c r="K13" s="94">
        <f t="shared" si="2"/>
        <v>7.520000000000003</v>
      </c>
      <c r="L13" s="95">
        <f t="shared" si="3"/>
        <v>7.520000000000003</v>
      </c>
      <c r="M13" s="96">
        <f t="shared" si="4"/>
        <v>26.790000000000006</v>
      </c>
      <c r="N13" s="94">
        <f t="shared" si="5"/>
        <v>101.79</v>
      </c>
      <c r="O13" s="97">
        <v>7</v>
      </c>
    </row>
    <row r="14" spans="1:16" ht="12.75" customHeight="1">
      <c r="A14" s="102">
        <v>4</v>
      </c>
      <c r="B14" s="86" t="s">
        <v>88</v>
      </c>
      <c r="C14" s="119" t="s">
        <v>77</v>
      </c>
      <c r="D14" s="114" t="s">
        <v>78</v>
      </c>
      <c r="E14" s="93">
        <v>10</v>
      </c>
      <c r="F14" s="94">
        <v>49.59</v>
      </c>
      <c r="G14" s="94">
        <f t="shared" si="0"/>
        <v>4.590000000000003</v>
      </c>
      <c r="H14" s="95">
        <f t="shared" si="1"/>
        <v>14.590000000000003</v>
      </c>
      <c r="I14" s="93">
        <v>0</v>
      </c>
      <c r="J14" s="94">
        <v>36.62</v>
      </c>
      <c r="K14" s="94">
        <f t="shared" si="2"/>
        <v>1.6199999999999974</v>
      </c>
      <c r="L14" s="95">
        <f t="shared" si="3"/>
        <v>1.6199999999999974</v>
      </c>
      <c r="M14" s="96">
        <f t="shared" si="4"/>
        <v>16.21</v>
      </c>
      <c r="N14" s="94">
        <f t="shared" si="5"/>
        <v>86.21000000000001</v>
      </c>
      <c r="O14" s="99">
        <v>5</v>
      </c>
      <c r="P14" s="68"/>
    </row>
    <row r="15" spans="1:16" ht="12.75" customHeight="1">
      <c r="A15" s="102">
        <v>5</v>
      </c>
      <c r="B15" s="108" t="s">
        <v>54</v>
      </c>
      <c r="C15" s="101" t="s">
        <v>35</v>
      </c>
      <c r="D15" s="111" t="s">
        <v>59</v>
      </c>
      <c r="E15" s="113" t="s">
        <v>73</v>
      </c>
      <c r="F15" s="94"/>
      <c r="G15" s="94">
        <f t="shared" si="0"/>
        <v>120</v>
      </c>
      <c r="H15" s="95">
        <f t="shared" si="1"/>
        <v>120</v>
      </c>
      <c r="I15" s="93">
        <v>10</v>
      </c>
      <c r="J15" s="94">
        <v>35.44</v>
      </c>
      <c r="K15" s="94">
        <f t="shared" si="2"/>
        <v>0.4399999999999977</v>
      </c>
      <c r="L15" s="95">
        <f t="shared" si="3"/>
        <v>10.439999999999998</v>
      </c>
      <c r="M15" s="96">
        <f t="shared" si="4"/>
        <v>130.44</v>
      </c>
      <c r="N15" s="94">
        <f t="shared" si="5"/>
        <v>35.44</v>
      </c>
      <c r="O15" s="97"/>
      <c r="P15" s="68"/>
    </row>
    <row r="16" spans="1:16" ht="12.75" customHeight="1">
      <c r="A16" s="102">
        <v>6</v>
      </c>
      <c r="B16" s="109" t="s">
        <v>61</v>
      </c>
      <c r="C16" s="119" t="s">
        <v>35</v>
      </c>
      <c r="D16" s="114" t="s">
        <v>57</v>
      </c>
      <c r="E16" s="93">
        <v>10</v>
      </c>
      <c r="F16" s="94">
        <v>41.5</v>
      </c>
      <c r="G16" s="94">
        <f t="shared" si="0"/>
        <v>0</v>
      </c>
      <c r="H16" s="95">
        <f t="shared" si="1"/>
        <v>10</v>
      </c>
      <c r="I16" s="93">
        <v>5</v>
      </c>
      <c r="J16" s="94">
        <v>30.64</v>
      </c>
      <c r="K16" s="94">
        <f t="shared" si="2"/>
        <v>0</v>
      </c>
      <c r="L16" s="95">
        <f t="shared" si="3"/>
        <v>5</v>
      </c>
      <c r="M16" s="96">
        <f t="shared" si="4"/>
        <v>15</v>
      </c>
      <c r="N16" s="94">
        <f t="shared" si="5"/>
        <v>72.14</v>
      </c>
      <c r="O16" s="104">
        <v>4</v>
      </c>
      <c r="P16" s="68"/>
    </row>
    <row r="17" spans="1:16" ht="12.75" customHeight="1">
      <c r="A17" s="104">
        <v>7</v>
      </c>
      <c r="B17" s="108" t="s">
        <v>60</v>
      </c>
      <c r="C17" s="101" t="s">
        <v>35</v>
      </c>
      <c r="D17" s="110" t="s">
        <v>56</v>
      </c>
      <c r="E17" s="133">
        <v>10</v>
      </c>
      <c r="F17" s="105">
        <v>42.39</v>
      </c>
      <c r="G17" s="94">
        <f t="shared" si="0"/>
        <v>0</v>
      </c>
      <c r="H17" s="95">
        <f t="shared" si="1"/>
        <v>10</v>
      </c>
      <c r="I17" s="133">
        <v>0</v>
      </c>
      <c r="J17" s="105">
        <v>29.68</v>
      </c>
      <c r="K17" s="94">
        <f t="shared" si="2"/>
        <v>0</v>
      </c>
      <c r="L17" s="95">
        <f t="shared" si="3"/>
        <v>0</v>
      </c>
      <c r="M17" s="96">
        <f t="shared" si="4"/>
        <v>10</v>
      </c>
      <c r="N17" s="94">
        <f t="shared" si="5"/>
        <v>72.07</v>
      </c>
      <c r="O17" s="99">
        <v>3</v>
      </c>
      <c r="P17" s="68"/>
    </row>
    <row r="18" spans="1:15" ht="12.75">
      <c r="A18" s="1">
        <v>8</v>
      </c>
      <c r="B18" s="107" t="s">
        <v>80</v>
      </c>
      <c r="C18" s="119" t="s">
        <v>35</v>
      </c>
      <c r="D18" s="114" t="s">
        <v>104</v>
      </c>
      <c r="E18" s="1">
        <v>5</v>
      </c>
      <c r="F18" s="1">
        <v>41.28</v>
      </c>
      <c r="G18" s="94">
        <f>IF(F18=0,120,IF(F18&gt;$H$9,120,IF(F18&lt;$H$8,0,IF($H$9&gt;F18&gt;$H$8,F18-$H$8))))</f>
        <v>0</v>
      </c>
      <c r="H18" s="95">
        <f>IF(G18=120,120,SUM(E18,G18))</f>
        <v>5</v>
      </c>
      <c r="I18" s="1">
        <v>0</v>
      </c>
      <c r="J18" s="1">
        <v>34.85</v>
      </c>
      <c r="K18" s="94">
        <f>IF(J18=0,100,IF(J18&gt;$L$9,100,IF(J18&lt;$L$8,0,IF($L$9&gt;J18&gt;$L$8,J18-$L$8))))</f>
        <v>0</v>
      </c>
      <c r="L18" s="95">
        <f>IF(K18=100,100,SUM(I18,K18))</f>
        <v>0</v>
      </c>
      <c r="M18" s="96">
        <f>SUM(H18,L18)</f>
        <v>5</v>
      </c>
      <c r="N18" s="94">
        <f>SUM(F18,J18)</f>
        <v>76.13</v>
      </c>
      <c r="O18" s="1">
        <v>2</v>
      </c>
    </row>
    <row r="19" spans="1:15" ht="12.75">
      <c r="A19" s="1">
        <v>9</v>
      </c>
      <c r="B19" s="107" t="s">
        <v>105</v>
      </c>
      <c r="C19" s="119" t="s">
        <v>38</v>
      </c>
      <c r="D19" s="114" t="s">
        <v>106</v>
      </c>
      <c r="E19" s="1">
        <v>5</v>
      </c>
      <c r="F19" s="1">
        <v>51.45</v>
      </c>
      <c r="G19" s="94">
        <f>IF(F19=0,120,IF(F19&gt;$H$9,120,IF(F19&lt;$H$8,0,IF($H$9&gt;F19&gt;$H$8,F19-$H$8))))</f>
        <v>6.450000000000003</v>
      </c>
      <c r="H19" s="95">
        <f>IF(G19=120,120,SUM(E19,G19))</f>
        <v>11.450000000000003</v>
      </c>
      <c r="I19" s="1">
        <v>0</v>
      </c>
      <c r="J19" s="1">
        <v>43.99</v>
      </c>
      <c r="K19" s="94">
        <f>IF(J19=0,100,IF(J19&gt;$L$9,100,IF(J19&lt;$L$8,0,IF($L$9&gt;J19&gt;$L$8,J19-$L$8))))</f>
        <v>8.990000000000002</v>
      </c>
      <c r="L19" s="95">
        <f>IF(K19=100,100,SUM(I19,K19))</f>
        <v>8.990000000000002</v>
      </c>
      <c r="M19" s="96">
        <f>SUM(H19,L19)</f>
        <v>20.440000000000005</v>
      </c>
      <c r="N19" s="94">
        <f>SUM(F19,J19)</f>
        <v>95.44</v>
      </c>
      <c r="O19" s="1">
        <v>6</v>
      </c>
    </row>
    <row r="23" spans="2:4" ht="12.75">
      <c r="B23" s="115"/>
      <c r="C23" s="116"/>
      <c r="D23" s="117"/>
    </row>
    <row r="24" spans="2:4" ht="12.75">
      <c r="B24" s="118"/>
      <c r="C24" s="116"/>
      <c r="D24" s="117"/>
    </row>
    <row r="30" spans="2:4" ht="12.75">
      <c r="B30" s="138"/>
      <c r="C30" s="139"/>
      <c r="D30" s="138"/>
    </row>
    <row r="31" spans="2:4" ht="12.75">
      <c r="B31" s="140"/>
      <c r="C31" s="140"/>
      <c r="D31" s="140"/>
    </row>
    <row r="32" spans="2:4" ht="12.75">
      <c r="B32" s="138"/>
      <c r="C32" s="141"/>
      <c r="D32" s="142"/>
    </row>
  </sheetData>
  <sheetProtection/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36"/>
  <sheetViews>
    <sheetView zoomScalePageLayoutView="0" workbookViewId="0" topLeftCell="A7">
      <selection activeCell="O16" sqref="O16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1" t="s">
        <v>29</v>
      </c>
      <c r="B1" s="72" t="s">
        <v>95</v>
      </c>
      <c r="C1" s="58"/>
      <c r="D1" s="56"/>
      <c r="E1" s="56"/>
      <c r="F1" s="56"/>
      <c r="G1" s="58"/>
      <c r="H1" s="58"/>
      <c r="I1" s="145" t="s">
        <v>97</v>
      </c>
      <c r="J1" s="146"/>
      <c r="K1" s="146"/>
      <c r="L1" s="146"/>
      <c r="M1" s="147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48" t="s">
        <v>96</v>
      </c>
      <c r="D3" s="148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9">
        <v>165</v>
      </c>
      <c r="I6" s="63" t="s">
        <v>25</v>
      </c>
      <c r="J6" s="4"/>
      <c r="K6" s="4"/>
      <c r="L6" s="29">
        <v>134</v>
      </c>
      <c r="M6" s="4"/>
      <c r="N6" s="4"/>
      <c r="O6" s="4"/>
    </row>
    <row r="7" spans="1:15" ht="13.5" customHeight="1">
      <c r="A7" s="4"/>
      <c r="B7" s="37" t="s">
        <v>23</v>
      </c>
      <c r="C7" s="87">
        <v>9</v>
      </c>
      <c r="D7" s="5"/>
      <c r="E7" s="63" t="s">
        <v>16</v>
      </c>
      <c r="F7" s="4"/>
      <c r="G7" s="4"/>
      <c r="H7" s="85">
        <v>3.7</v>
      </c>
      <c r="I7" s="63" t="s">
        <v>16</v>
      </c>
      <c r="J7" s="4"/>
      <c r="K7" s="4"/>
      <c r="L7" s="85">
        <v>3.9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67">
        <v>45</v>
      </c>
      <c r="I8" s="62" t="s">
        <v>0</v>
      </c>
      <c r="J8" s="4"/>
      <c r="K8" s="4"/>
      <c r="L8" s="67">
        <v>35</v>
      </c>
      <c r="M8" s="4"/>
      <c r="N8" s="4"/>
      <c r="O8" s="73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29">
        <v>67</v>
      </c>
      <c r="I9" s="61" t="s">
        <v>26</v>
      </c>
      <c r="J9" s="5"/>
      <c r="K9" s="4"/>
      <c r="L9" s="75">
        <v>53</v>
      </c>
      <c r="M9" s="66" t="s">
        <v>28</v>
      </c>
      <c r="N9" s="5"/>
      <c r="O9" s="74"/>
    </row>
    <row r="10" spans="1:28" s="65" customFormat="1" ht="79.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16" ht="12.75" customHeight="1">
      <c r="A11" s="103">
        <v>1</v>
      </c>
      <c r="B11" s="88" t="s">
        <v>55</v>
      </c>
      <c r="C11" s="128" t="s">
        <v>35</v>
      </c>
      <c r="D11" s="129" t="s">
        <v>58</v>
      </c>
      <c r="E11" s="23">
        <v>10</v>
      </c>
      <c r="F11" s="23">
        <v>45.34</v>
      </c>
      <c r="G11" s="94">
        <f aca="true" t="shared" si="0" ref="G11:G17">IF(F11=0,120,IF(F11&gt;$H$9,120,IF(F11&lt;$H$8,0,IF($H$9&gt;F11&gt;$H$8,F11-$H$8))))</f>
        <v>0.3400000000000034</v>
      </c>
      <c r="H11" s="95">
        <f aca="true" t="shared" si="1" ref="H11:H17">IF(G11=120,120,SUM(E11,G11))</f>
        <v>10.340000000000003</v>
      </c>
      <c r="I11" s="23" t="s">
        <v>73</v>
      </c>
      <c r="J11" s="23"/>
      <c r="K11" s="94">
        <f aca="true" t="shared" si="2" ref="K11:K17">IF(J11=0,100,IF(J11&gt;$L$9,100,IF(J11&lt;$L$8,0,IF($L$9&gt;J11&gt;$L$8,J11-$L$8))))</f>
        <v>100</v>
      </c>
      <c r="L11" s="95">
        <f aca="true" t="shared" si="3" ref="L11:L17">IF(K11=100,100,SUM(I11,K11))</f>
        <v>100</v>
      </c>
      <c r="M11" s="96">
        <f aca="true" t="shared" si="4" ref="M11:M17">SUM(H11,L11)</f>
        <v>110.34</v>
      </c>
      <c r="N11" s="94">
        <f aca="true" t="shared" si="5" ref="N11:N17">SUM(F11,J11)</f>
        <v>45.34</v>
      </c>
      <c r="O11" s="99"/>
      <c r="P11" s="68"/>
    </row>
    <row r="12" spans="1:16" ht="12.75" customHeight="1">
      <c r="A12" s="103">
        <v>2</v>
      </c>
      <c r="B12" s="86" t="s">
        <v>87</v>
      </c>
      <c r="C12" s="101" t="s">
        <v>38</v>
      </c>
      <c r="D12" s="86" t="s">
        <v>46</v>
      </c>
      <c r="E12" s="92">
        <v>0</v>
      </c>
      <c r="F12" s="91">
        <v>49.48</v>
      </c>
      <c r="G12" s="94">
        <f t="shared" si="0"/>
        <v>4.479999999999997</v>
      </c>
      <c r="H12" s="95">
        <f t="shared" si="1"/>
        <v>4.479999999999997</v>
      </c>
      <c r="I12" s="92">
        <v>0</v>
      </c>
      <c r="J12" s="91">
        <v>37.19</v>
      </c>
      <c r="K12" s="94">
        <f t="shared" si="2"/>
        <v>2.1899999999999977</v>
      </c>
      <c r="L12" s="95">
        <f t="shared" si="3"/>
        <v>2.1899999999999977</v>
      </c>
      <c r="M12" s="96">
        <f t="shared" si="4"/>
        <v>6.669999999999995</v>
      </c>
      <c r="N12" s="94">
        <f t="shared" si="5"/>
        <v>86.66999999999999</v>
      </c>
      <c r="O12" s="97">
        <v>3</v>
      </c>
      <c r="P12" s="68"/>
    </row>
    <row r="13" spans="1:16" ht="12.75" customHeight="1">
      <c r="A13" s="103">
        <v>3</v>
      </c>
      <c r="B13" s="88" t="s">
        <v>55</v>
      </c>
      <c r="C13" s="88" t="s">
        <v>48</v>
      </c>
      <c r="D13" s="100" t="s">
        <v>49</v>
      </c>
      <c r="E13" s="92">
        <v>5</v>
      </c>
      <c r="F13" s="91">
        <v>45.05</v>
      </c>
      <c r="G13" s="94">
        <f t="shared" si="0"/>
        <v>0.04999999999999716</v>
      </c>
      <c r="H13" s="95">
        <f t="shared" si="1"/>
        <v>5.049999999999997</v>
      </c>
      <c r="I13" s="92">
        <v>0</v>
      </c>
      <c r="J13" s="91">
        <v>36.79</v>
      </c>
      <c r="K13" s="94">
        <f t="shared" si="2"/>
        <v>1.7899999999999991</v>
      </c>
      <c r="L13" s="95">
        <f t="shared" si="3"/>
        <v>1.7899999999999991</v>
      </c>
      <c r="M13" s="96">
        <f t="shared" si="4"/>
        <v>6.839999999999996</v>
      </c>
      <c r="N13" s="94">
        <f t="shared" si="5"/>
        <v>81.84</v>
      </c>
      <c r="O13" s="97">
        <v>4</v>
      </c>
      <c r="P13" s="68"/>
    </row>
    <row r="14" spans="1:15" ht="12.75" customHeight="1">
      <c r="A14" s="102">
        <v>4</v>
      </c>
      <c r="B14" s="88" t="s">
        <v>67</v>
      </c>
      <c r="C14" s="88" t="s">
        <v>50</v>
      </c>
      <c r="D14" s="88" t="s">
        <v>51</v>
      </c>
      <c r="E14" s="113">
        <v>0</v>
      </c>
      <c r="F14" s="91">
        <v>46.47</v>
      </c>
      <c r="G14" s="94">
        <f t="shared" si="0"/>
        <v>1.4699999999999989</v>
      </c>
      <c r="H14" s="95">
        <f t="shared" si="1"/>
        <v>1.4699999999999989</v>
      </c>
      <c r="I14" s="92">
        <v>5</v>
      </c>
      <c r="J14" s="91">
        <v>33.52</v>
      </c>
      <c r="K14" s="94">
        <f t="shared" si="2"/>
        <v>0</v>
      </c>
      <c r="L14" s="95">
        <f t="shared" si="3"/>
        <v>5</v>
      </c>
      <c r="M14" s="96">
        <f t="shared" si="4"/>
        <v>6.469999999999999</v>
      </c>
      <c r="N14" s="94">
        <f t="shared" si="5"/>
        <v>79.99000000000001</v>
      </c>
      <c r="O14" s="97">
        <v>2</v>
      </c>
    </row>
    <row r="15" spans="1:15" ht="12.75" customHeight="1">
      <c r="A15" s="103">
        <v>5</v>
      </c>
      <c r="B15" s="126" t="s">
        <v>98</v>
      </c>
      <c r="C15" s="127" t="s">
        <v>35</v>
      </c>
      <c r="D15" s="127" t="s">
        <v>86</v>
      </c>
      <c r="E15" s="92">
        <v>0</v>
      </c>
      <c r="F15" s="91">
        <v>41.78</v>
      </c>
      <c r="G15" s="94">
        <f t="shared" si="0"/>
        <v>0</v>
      </c>
      <c r="H15" s="95">
        <f t="shared" si="1"/>
        <v>0</v>
      </c>
      <c r="I15" s="92">
        <v>0</v>
      </c>
      <c r="J15" s="91">
        <v>31.67</v>
      </c>
      <c r="K15" s="94">
        <f t="shared" si="2"/>
        <v>0</v>
      </c>
      <c r="L15" s="95">
        <f t="shared" si="3"/>
        <v>0</v>
      </c>
      <c r="M15" s="96">
        <f t="shared" si="4"/>
        <v>0</v>
      </c>
      <c r="N15" s="94">
        <f t="shared" si="5"/>
        <v>73.45</v>
      </c>
      <c r="O15" s="97">
        <v>1</v>
      </c>
    </row>
    <row r="16" spans="1:15" ht="12.75" customHeight="1">
      <c r="A16" s="102">
        <v>6</v>
      </c>
      <c r="B16" s="86" t="s">
        <v>53</v>
      </c>
      <c r="C16" s="86" t="s">
        <v>36</v>
      </c>
      <c r="D16" s="86" t="s">
        <v>37</v>
      </c>
      <c r="E16" s="92" t="s">
        <v>73</v>
      </c>
      <c r="F16" s="91"/>
      <c r="G16" s="94">
        <f t="shared" si="0"/>
        <v>120</v>
      </c>
      <c r="H16" s="95">
        <f t="shared" si="1"/>
        <v>120</v>
      </c>
      <c r="I16" s="92">
        <v>0</v>
      </c>
      <c r="J16" s="91">
        <v>32.89</v>
      </c>
      <c r="K16" s="94">
        <f t="shared" si="2"/>
        <v>0</v>
      </c>
      <c r="L16" s="95">
        <f t="shared" si="3"/>
        <v>0</v>
      </c>
      <c r="M16" s="96">
        <f t="shared" si="4"/>
        <v>120</v>
      </c>
      <c r="N16" s="94">
        <f t="shared" si="5"/>
        <v>32.89</v>
      </c>
      <c r="O16" s="98"/>
    </row>
    <row r="17" spans="1:16" ht="12.75" customHeight="1">
      <c r="A17" s="103">
        <v>7</v>
      </c>
      <c r="B17" s="88" t="s">
        <v>47</v>
      </c>
      <c r="C17" s="88" t="s">
        <v>102</v>
      </c>
      <c r="D17" s="88" t="s">
        <v>103</v>
      </c>
      <c r="E17" s="1">
        <v>5</v>
      </c>
      <c r="F17" s="23">
        <v>54.2</v>
      </c>
      <c r="G17" s="94">
        <f t="shared" si="0"/>
        <v>9.200000000000003</v>
      </c>
      <c r="H17" s="95">
        <f t="shared" si="1"/>
        <v>14.200000000000003</v>
      </c>
      <c r="I17" s="1">
        <v>0</v>
      </c>
      <c r="J17" s="23">
        <v>43.07</v>
      </c>
      <c r="K17" s="94">
        <f t="shared" si="2"/>
        <v>8.07</v>
      </c>
      <c r="L17" s="95">
        <f t="shared" si="3"/>
        <v>8.07</v>
      </c>
      <c r="M17" s="96">
        <f t="shared" si="4"/>
        <v>22.270000000000003</v>
      </c>
      <c r="N17" s="94">
        <f t="shared" si="5"/>
        <v>97.27000000000001</v>
      </c>
      <c r="O17" s="99">
        <v>6</v>
      </c>
      <c r="P17" s="68"/>
    </row>
    <row r="18" spans="1:15" ht="12.75" customHeight="1">
      <c r="A18" s="1">
        <v>8</v>
      </c>
      <c r="B18" s="88" t="s">
        <v>99</v>
      </c>
      <c r="C18" s="88" t="s">
        <v>38</v>
      </c>
      <c r="D18" s="88" t="s">
        <v>46</v>
      </c>
      <c r="E18" s="92">
        <v>15</v>
      </c>
      <c r="F18" s="91">
        <v>44.43</v>
      </c>
      <c r="G18" s="94">
        <f>IF(F18=0,120,IF(F18&gt;$H$9,120,IF(F18&lt;$H$8,0,IF($H$9&gt;F18&gt;$H$8,F18-$H$8))))</f>
        <v>0</v>
      </c>
      <c r="H18" s="95">
        <f>IF(G18=120,120,SUM(E18,G18))</f>
        <v>15</v>
      </c>
      <c r="I18" s="92">
        <v>5</v>
      </c>
      <c r="J18" s="91">
        <v>32.48</v>
      </c>
      <c r="K18" s="94">
        <f>IF(J18=0,100,IF(J18&gt;$L$9,100,IF(J18&lt;$L$8,0,IF($L$9&gt;J18&gt;$L$8,J18-$L$8))))</f>
        <v>0</v>
      </c>
      <c r="L18" s="95">
        <f>IF(K18=100,100,SUM(I18,K18))</f>
        <v>5</v>
      </c>
      <c r="M18" s="96">
        <f>SUM(H18,L18)</f>
        <v>20</v>
      </c>
      <c r="N18" s="94">
        <f>SUM(F18,J18)</f>
        <v>76.91</v>
      </c>
      <c r="O18" s="97">
        <v>5</v>
      </c>
    </row>
    <row r="19" spans="1:15" ht="12.75" customHeight="1">
      <c r="A19" s="1">
        <v>9</v>
      </c>
      <c r="B19" s="86" t="s">
        <v>100</v>
      </c>
      <c r="C19" s="86" t="s">
        <v>36</v>
      </c>
      <c r="D19" s="88" t="s">
        <v>101</v>
      </c>
      <c r="E19" s="1" t="s">
        <v>73</v>
      </c>
      <c r="F19" s="1"/>
      <c r="G19" s="94">
        <f>IF(F19=0,120,IF(F19&gt;$H$9,120,IF(F19&lt;$H$8,0,IF($H$9&gt;F19&gt;$H$8,F19-$H$8))))</f>
        <v>120</v>
      </c>
      <c r="H19" s="95">
        <f>IF(G19=120,120,SUM(E19,G19))</f>
        <v>120</v>
      </c>
      <c r="I19" s="92" t="s">
        <v>73</v>
      </c>
      <c r="J19" s="91"/>
      <c r="K19" s="94">
        <f>IF(J19=0,100,IF(J19&gt;$L$9,100,IF(J19&lt;$L$8,0,IF($L$9&gt;J19&gt;$L$8,J19-$L$8))))</f>
        <v>100</v>
      </c>
      <c r="L19" s="95">
        <f>IF(K19=100,100,SUM(I19,K19))</f>
        <v>100</v>
      </c>
      <c r="M19" s="96">
        <f>SUM(H19,L19)</f>
        <v>220</v>
      </c>
      <c r="N19" s="94">
        <f>SUM(F19,J19)</f>
        <v>0</v>
      </c>
      <c r="O19" s="1"/>
    </row>
    <row r="20" ht="12.75">
      <c r="D20" s="115"/>
    </row>
    <row r="21" ht="12.75">
      <c r="D21" s="89"/>
    </row>
    <row r="22" ht="12.75">
      <c r="D22" s="137"/>
    </row>
    <row r="34" spans="2:3" ht="12.75">
      <c r="B34" s="138"/>
      <c r="C34" s="139"/>
    </row>
    <row r="35" spans="2:3" ht="12.75">
      <c r="B35" s="140"/>
      <c r="C35" s="140"/>
    </row>
    <row r="36" spans="2:3" ht="12.75">
      <c r="B36" s="138"/>
      <c r="C36" s="141"/>
    </row>
  </sheetData>
  <sheetProtection/>
  <mergeCells count="2">
    <mergeCell ref="I1:M1"/>
    <mergeCell ref="C3:D3"/>
  </mergeCells>
  <printOptions horizontalCentered="1"/>
  <pageMargins left="0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Admin</cp:lastModifiedBy>
  <cp:lastPrinted>2011-05-06T12:16:25Z</cp:lastPrinted>
  <dcterms:created xsi:type="dcterms:W3CDTF">1998-06-06T19:16:33Z</dcterms:created>
  <dcterms:modified xsi:type="dcterms:W3CDTF">2011-08-12T04:58:48Z</dcterms:modified>
  <cp:category/>
  <cp:version/>
  <cp:contentType/>
  <cp:contentStatus/>
</cp:coreProperties>
</file>